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lgadigital.sharepoint.com/sites/Pensions/Scheme Advisory Board FPS/Meetings/21st meeting 20210318/"/>
    </mc:Choice>
  </mc:AlternateContent>
  <xr:revisionPtr revIDLastSave="0" documentId="8_{E6CFCA29-6197-4779-97A2-313474AD061B}" xr6:coauthVersionLast="45" xr6:coauthVersionMax="45" xr10:uidLastSave="{00000000-0000-0000-0000-000000000000}"/>
  <bookViews>
    <workbookView xWindow="-108" yWindow="-108" windowWidth="23256" windowHeight="12576" activeTab="2" xr2:uid="{00000000-000D-0000-FFFF-FFFF00000000}"/>
  </bookViews>
  <sheets>
    <sheet name="Scoring matrix" sheetId="4" r:id="rId1"/>
    <sheet name="Risk heat map " sheetId="2" r:id="rId2"/>
    <sheet name="Risk and mitigation register" sheetId="6" r:id="rId3"/>
  </sheets>
  <externalReferences>
    <externalReference r:id="rId4"/>
  </externalReferences>
  <definedNames>
    <definedName name="closed">[1]Data!$E$2:$E$3</definedName>
    <definedName name="Imp">[1]Data!$C$2:$C$6</definedName>
    <definedName name="_xlnm.Print_Area" localSheetId="0">'Scoring matrix'!$A$1:$O$30</definedName>
    <definedName name="Prob">[1]Data!$A$2:$A$6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7" i="6" l="1"/>
  <c r="N17" i="6"/>
  <c r="L17" i="6"/>
  <c r="H17" i="6"/>
  <c r="N16" i="6"/>
  <c r="O16" i="6"/>
  <c r="L16" i="6"/>
  <c r="H16" i="6"/>
  <c r="O5" i="6" l="1"/>
  <c r="H5" i="6"/>
  <c r="O15" i="6" l="1"/>
  <c r="N15" i="6"/>
  <c r="L15" i="6"/>
  <c r="H15" i="6"/>
  <c r="O14" i="6" l="1"/>
  <c r="O13" i="6"/>
  <c r="O12" i="6" l="1"/>
  <c r="O11" i="6"/>
  <c r="O10" i="6" l="1"/>
  <c r="O9" i="6"/>
  <c r="O8" i="6" l="1"/>
  <c r="O7" i="6"/>
  <c r="O6" i="6"/>
  <c r="H8" i="6" l="1"/>
  <c r="L8" i="6"/>
  <c r="N8" i="6"/>
  <c r="H13" i="6" l="1"/>
  <c r="L13" i="6"/>
  <c r="N13" i="6"/>
  <c r="H6" i="6" l="1"/>
  <c r="L6" i="6"/>
  <c r="N6" i="6"/>
  <c r="H7" i="6"/>
  <c r="L7" i="6"/>
  <c r="N7" i="6"/>
  <c r="H9" i="6"/>
  <c r="L9" i="6"/>
  <c r="N9" i="6"/>
  <c r="H10" i="6"/>
  <c r="L10" i="6"/>
  <c r="N10" i="6"/>
  <c r="H11" i="6"/>
  <c r="L11" i="6"/>
  <c r="N11" i="6"/>
  <c r="H12" i="6"/>
  <c r="L12" i="6"/>
  <c r="N12" i="6"/>
  <c r="H14" i="6"/>
  <c r="L14" i="6"/>
  <c r="N14" i="6"/>
</calcChain>
</file>

<file path=xl/sharedStrings.xml><?xml version="1.0" encoding="utf-8"?>
<sst xmlns="http://schemas.openxmlformats.org/spreadsheetml/2006/main" count="280" uniqueCount="152">
  <si>
    <t>15 - 25</t>
  </si>
  <si>
    <t>6 - 14</t>
  </si>
  <si>
    <t>1 - 5</t>
  </si>
  <si>
    <t>RAG Rating</t>
  </si>
  <si>
    <t>Risk Score</t>
  </si>
  <si>
    <t>IMPACT</t>
  </si>
  <si>
    <t>Risk Matrix</t>
  </si>
  <si>
    <t>40% to 70% chance of circumstances arising
OR
Likely to happen at some point in the next 1 to 2 years
OR
Risk occasionally encountered</t>
  </si>
  <si>
    <t>20% to 40% chance of circumstances arising
OR
Likely to happen in the next 2 to 3 years
OR
Risk seldom encountered</t>
  </si>
  <si>
    <t>5% to 20% chance of circumstances arising
OR
Only likely to happen once every 3 or more years</t>
  </si>
  <si>
    <t>Less than a 5% chance of circumstances arising
OR
Has happened rarely / never</t>
  </si>
  <si>
    <t>Operational</t>
  </si>
  <si>
    <t>Next Review (q)</t>
  </si>
  <si>
    <t>Owner (n)</t>
  </si>
  <si>
    <t>Mitigations (m)</t>
  </si>
  <si>
    <t>Risk Score (l)</t>
  </si>
  <si>
    <t>Like score</t>
  </si>
  <si>
    <t>Impact 
(k)</t>
  </si>
  <si>
    <t>imp score</t>
  </si>
  <si>
    <t>Controls (i)</t>
  </si>
  <si>
    <t>Impact / Consequences 
(h)</t>
  </si>
  <si>
    <t>Risk Score (g)</t>
  </si>
  <si>
    <t>Risk Name / Description
(d)</t>
  </si>
  <si>
    <t>Owner
(c)</t>
  </si>
  <si>
    <t>Risk Type
(b)</t>
  </si>
  <si>
    <t>TARGET</t>
  </si>
  <si>
    <r>
      <t xml:space="preserve">No Change
</t>
    </r>
    <r>
      <rPr>
        <sz val="18"/>
        <color theme="1"/>
        <rFont val="Wingdings"/>
        <charset val="2"/>
      </rPr>
      <t>è</t>
    </r>
  </si>
  <si>
    <r>
      <t xml:space="preserve">Decreasing
</t>
    </r>
    <r>
      <rPr>
        <sz val="18"/>
        <color theme="1"/>
        <rFont val="Wingdings"/>
        <charset val="2"/>
      </rPr>
      <t>ê</t>
    </r>
  </si>
  <si>
    <t>Rare (1)</t>
  </si>
  <si>
    <t>Unlikely (2)</t>
  </si>
  <si>
    <t>Possible (3)</t>
  </si>
  <si>
    <t>Likely (4)</t>
  </si>
  <si>
    <t>1
Rare</t>
  </si>
  <si>
    <t>2 
Unlikely</t>
  </si>
  <si>
    <t>LIKELIHOOD</t>
  </si>
  <si>
    <t>3
Possible</t>
  </si>
  <si>
    <t>4
Likely</t>
  </si>
  <si>
    <t>5
Almost certain</t>
  </si>
  <si>
    <t>1
Insignificant</t>
  </si>
  <si>
    <t>2 
Minor</t>
  </si>
  <si>
    <t>3
Moderate</t>
  </si>
  <si>
    <t>4
Major</t>
  </si>
  <si>
    <t>5
Extreme</t>
  </si>
  <si>
    <t>Likelihood of Risk Occurring</t>
  </si>
  <si>
    <t>Impact if Risk Occurs</t>
  </si>
  <si>
    <t>Insignifcant (1)</t>
  </si>
  <si>
    <t>Minor (2)</t>
  </si>
  <si>
    <t>Moderate (3)</t>
  </si>
  <si>
    <t>Major (4)</t>
  </si>
  <si>
    <r>
      <t>Increasing</t>
    </r>
    <r>
      <rPr>
        <sz val="18"/>
        <color theme="1"/>
        <rFont val="Wingdings"/>
        <charset val="2"/>
      </rPr>
      <t>é</t>
    </r>
  </si>
  <si>
    <t>Almost certain (5)</t>
  </si>
  <si>
    <t>70% to 100% chance of circumstances arising
OR
Likely to happen at some point in the next 12 months
OR
Risk frequently encountered</t>
  </si>
  <si>
    <t>Extreme (5)</t>
  </si>
  <si>
    <t>Date</t>
  </si>
  <si>
    <t>Change</t>
  </si>
  <si>
    <t>Score</t>
  </si>
  <si>
    <t>Risk #</t>
  </si>
  <si>
    <t>CURRENT</t>
  </si>
  <si>
    <t>Risk Matrix at DATE</t>
  </si>
  <si>
    <t>Compliance</t>
  </si>
  <si>
    <t>T1</t>
  </si>
  <si>
    <t>T2</t>
  </si>
  <si>
    <t>T3</t>
  </si>
  <si>
    <t>Tier Rating</t>
  </si>
  <si>
    <t>Age discrimination remedy risk heat map</t>
  </si>
  <si>
    <t xml:space="preserve">Age discrimination remedy risk assessment </t>
  </si>
  <si>
    <t>Age discrimination remedy risk and mitigation register</t>
  </si>
  <si>
    <t>Unknown HMT expectations on delivery (for example legislation dates, further development of tax policy and guidance)</t>
  </si>
  <si>
    <t>Mutual dependencies of stakeholder landscape</t>
  </si>
  <si>
    <t>Ineffective contract management of administrators or software suppliers by FRAs and administrators.</t>
  </si>
  <si>
    <t>Scheme administration and management complexity </t>
  </si>
  <si>
    <t>Lack of engagement from key stakeholders</t>
  </si>
  <si>
    <t>Ineffective governance and monitoring</t>
  </si>
  <si>
    <t>Minimal or no effect on the achievement of objectives
AND / OR
Minimal or no effect on the delivery of objectives
-
Very confident the risk can be improved
AND / OR
Very achievable objective
Very easily influenced
Very tolerable / easy to accept
-
Insignificant reputational damage
AND / OR
No media attention</t>
  </si>
  <si>
    <t xml:space="preserve">Little effect on the achievement of objectives
AND / OR
Little effect of the delivery of objectives
-
Confident the risk can be improved
AND / OR
Achievable objective
Easily influenced
Tolerable/ acceptable
-
Minimal damage to reputation (minimal negative coverage in press or social media)
</t>
  </si>
  <si>
    <t>Partial failure to achieve objectives
AND / OR
Partial failure to deliver objectives
-
Moderately confident that the risk can be improved
AND / OR
Possible to achieve objective
Able to influence
Somewhat tolerable
-
Some reputational damage/ loss of confidence
AND / OR
Some negative coverage in press/ social media</t>
  </si>
  <si>
    <t>Significant impact on achieving objectives
AND / OR
Significant impact on delivering objectives
-
Little confidence the risk can be improved
AND / OR
Unlikely to achieve objective
Difficult to influence
Out of tolerance but possible to accept
-
Significant reputational damage/ loss of confidence
AND /OR
Significant press coverage / significant social media attention</t>
  </si>
  <si>
    <t xml:space="preserve">Catastrophic impact on achieving objectives
AND / OR
Catastophic impact on delivering objectives
-
Almost certain risk cannot be improved
AND / OR
Unachievable objective
Impossible to influence
Out of tolerance/ acceptance
-
Extensive reputational damage (including  press coverage)
</t>
  </si>
  <si>
    <t>Objectives:</t>
  </si>
  <si>
    <t>2. Prospective remedy: Move all members to FPS 2015 at 1 April 2022</t>
  </si>
  <si>
    <t>3. Deferred choice underpin (DCU) – part 1: All members reverted to legacy scheme for remedy period</t>
  </si>
  <si>
    <t>5. DCU – part 3: Choice given at crystallisation</t>
  </si>
  <si>
    <t>4. DCU – part 2: Maintenance of underpinned CARE records frpm 1 April 2015 to DOL</t>
  </si>
  <si>
    <t>1. Immediate Detriment: Members entitled to payment of legacy scheme benefits before 2022-2023</t>
  </si>
  <si>
    <t>Knowingly working without legislation, policy, and software development (i.e. immediate detriment  before 1 April 2022-2023)</t>
  </si>
  <si>
    <t xml:space="preserve">Risk of acting ultra-vires.
Increase in manual calculations means more resource required and greater scope for error.
Incorrect calculation of benefits leading to over/ underpayments and complaints from members. 
Duplication of workload due to revisiting past cases. </t>
  </si>
  <si>
    <t>Potential for continuing to work without legislation due to delays, legal challenges etc.</t>
  </si>
  <si>
    <t xml:space="preserve">Subsequent delays to development of software and automated processes. 
Increase in manual calculations means more resource required and greater scope for error.
Incorrect calculation of benefits leading to over/ underpayments and complaints from members. 
Duplication of workload due to revisiting past cases. </t>
  </si>
  <si>
    <t xml:space="preserve">Operational
</t>
  </si>
  <si>
    <t>Regulatory/ Legislative</t>
  </si>
  <si>
    <t>Timeframes for policy development
- Primary (HMT)
- Secondary (Home Office)</t>
  </si>
  <si>
    <t>Likelihood (e)</t>
  </si>
  <si>
    <t>Impact (f)</t>
  </si>
  <si>
    <t>Likelihood (j)</t>
  </si>
  <si>
    <t>Scope:</t>
  </si>
  <si>
    <t>Joint stakeholder risk register to reflect interdepenencies between parties in the implementation of age discrimination remedy</t>
  </si>
  <si>
    <t>LGA attendance at HMT working groups to understand and represent challenges to sector inc. on timescales.
Regular and open engagement between HO and LGA. 
Framework created in advance of policy decisions being known to act quickly once these are communicated (e.g. senior stakeholder group, SAWG).</t>
  </si>
  <si>
    <t>At each meeting</t>
  </si>
  <si>
    <t>Revision of HO informal guidance. Wording for waiver to be provided by HMT. 
Scheme managers to have clear decision making processes in place.
Administrators to develop robust procedures for processing and recording cases. 
Stakeholders to ensure appropriate resources in place to deal with increased workloads.</t>
  </si>
  <si>
    <t>Scheme managers to have clear decision making processes in place.
Administrators to develop robust procedures for processing and recording cases. 
Stakeholders to ensure appropriate resources in place to deal with increased workloads.</t>
  </si>
  <si>
    <t>Early identification of potential areas of challenge.
Opportunity to relay challenges directly to HMT and Home Office.</t>
  </si>
  <si>
    <t xml:space="preserve">LGA attendance at HMT working groups to understand and represent challenges to sector inc. on timescales.
Regular and open engagement between HO and LGA. 
Framework created in advance of policy decisions being known to act quickly once these are communicated (e.g. senior stakeholder group, SAWG).
Maintenance of LGA project implementation document to allow internal resources to be most effectively directed. </t>
  </si>
  <si>
    <t>All parties</t>
  </si>
  <si>
    <t>Stakeholders working in isolation and to differing timescales.
Inconsistent communication and implementation. 
Leading to different outcomes for members and potential for future legal challenge.</t>
  </si>
  <si>
    <t xml:space="preserve">Technical complexity of scheme regulations. 
Interaction with overriding legislation.  </t>
  </si>
  <si>
    <t>Existing LGA support offer including technical support, frameworks for regional/ national groups, and FPS regs website.
Supportive engagement from  HO on technical queries/ interpretation of policy intent.</t>
  </si>
  <si>
    <t>LGA</t>
  </si>
  <si>
    <t xml:space="preserve">Scheme managers to have clear decision making processes in place.
Periodic review of suppliers undertaken. 
</t>
  </si>
  <si>
    <t>LGA to support sector to consider provision of FPS management and admin services and development of improved procurement routes. 
LGA to provide governance training to allow Local Pension Boards to successfully scrutinise and monitor local delivery.</t>
  </si>
  <si>
    <t>LGA to explore options for provision of external resources such as:
- legal advice
- tax advice
- tax training and support
Ensure sector has access to knowledge and information about the changes being made, via website and bulletins.
LGA to seek and promote consistent interpretations of scheme rules.</t>
  </si>
  <si>
    <t>Related resources:</t>
  </si>
  <si>
    <t>LGA project implementation document [LINK]</t>
  </si>
  <si>
    <t>LGA to support sector to consider provision of FPS management and admin services and development of improved procurement routes. 
LGA to provide governance training to allow Local Pension Boards to successfully scrutinise and monitor local delivery.
Stakeholders to ensure appropriate resources in place to deal with increased workloads.</t>
  </si>
  <si>
    <t xml:space="preserve">Judicial review challenges to the proposed new legislation.
Legal challenges to the processes in place to implement remedy. </t>
  </si>
  <si>
    <t>Ongoing litigation could lead to delay in legislation being laid and implementation of remedy. 
Increased uncertainty of timescales to employers and employees.
Additional cost pressure on FRAs in defending cases.</t>
  </si>
  <si>
    <t>Failure to implement remedy effectively. 
Potential for incorrect application of scheme regulations, leading to member complaints (IDRP) and breaches of law. 
Increase in TPO determinations and reputational damage.</t>
  </si>
  <si>
    <t>An understanding by stakeholders of their responsibilities and inter-dependencies.
Agreement of parties to project leadership by LGA pensions team. 
Oversight and transparency of project provided by SAB, as part of their scrutiny and governance role.</t>
  </si>
  <si>
    <t xml:space="preserve">LGA to provide opportunity for training and networking events to share knowledge and best practice.
Participation in working groups to be facilitated by the LGA.
Engagement of senior management at FRAs through NFCC network.
</t>
  </si>
  <si>
    <t>Insufficient resources</t>
  </si>
  <si>
    <t xml:space="preserve">Failure to implement remedy effectively. 
TPR engagement/ intervention.
Increase in TPO determinations and reputational damage.
</t>
  </si>
  <si>
    <t>Oversight and transparency of project provided by SAB, as part of their scrutiny and governance role.</t>
  </si>
  <si>
    <t>Ensure that stakeholders are made aware of additional or existing responsibilities as a result of age discrimination, so that FRAs have the information necessary to make decisions.
Scheme managers to have clear decision making processes in place.
Provide governance training to allow Local Pension Boards to successfully scrutinise and monitor local delivery of remedy.</t>
  </si>
  <si>
    <t>Home Office
LGA
Scheme managers
Admin</t>
  </si>
  <si>
    <t>LGA
Home Office</t>
  </si>
  <si>
    <t>Scheme managers
Admin</t>
  </si>
  <si>
    <t>LGA
Home Office
Scheme managers
Admin</t>
  </si>
  <si>
    <t>LGA
Scheme managers
Admin</t>
  </si>
  <si>
    <t>LGA 
Scheme managers
Admin</t>
  </si>
  <si>
    <t xml:space="preserve">LGA
SAB
Scheme managers
Local Pension Boards
</t>
  </si>
  <si>
    <t>Sector to look at opportunities for collaboration to avoid duplication and save time/ resources.
Budgeting/ recruiting for additional resource where necessary and appropriate.</t>
  </si>
  <si>
    <t xml:space="preserve">Agreement of parties to project leadership by LGA pensions team. 
Maintenance of LGA project implementation document to allow internal resources to be most effectively directed. 
Opportunity to relay challenges directly to HMT and Home Office.
Peer working with NPCC  to identify dependencies and opportunities for collaboration between Fire and Police schemes.
Survey of FRAs to assess current arrangements and preparedness for remedy. 
</t>
  </si>
  <si>
    <t>Lack of accurate member records or inability to collect required data leading to failure to implement remedy effectively. 
Subsequent member complaints (IDRP) and breaches of law. 
TPR engagement/ intervention.
Increase in TPO determinations and reputational damage.</t>
  </si>
  <si>
    <t xml:space="preserve">FRAs to work closely with administrators to identify gaps. 
FRAs to robustly evidence where data cannot be obtained/ retrieved.
</t>
  </si>
  <si>
    <t>Provision of data collection guidance and standard template (LGA). 
Potential to agree standard assumptions with sector. 
Establish software development needs and expectations for creation and maintenance of additional data fields.</t>
  </si>
  <si>
    <t>Inaccurate or incomplete data</t>
  </si>
  <si>
    <t>4. 7</t>
  </si>
  <si>
    <t>5. 6. 9. 11</t>
  </si>
  <si>
    <t>1. 8. 13</t>
  </si>
  <si>
    <t xml:space="preserve">Primary policy sets timeframes for everything that follows. 
Any delay will have knock-on effect e.g. late engagement with sector stakeholders.
Limited resources at Home Office and GLD due to conflicting pressures i.e. Brexit and COVID-19 and Matthews. Therefore a shorter timeframe for secondary policy development could lead to drafting errors.
</t>
  </si>
  <si>
    <t xml:space="preserve">LGA information note and matrix.
Opportunity to relay challenges directly to HMT and Home Office.
Early discussions with software providers
</t>
  </si>
  <si>
    <t xml:space="preserve">An understanding by stakeholders of their responsibilities and inter-dependencies.
Peer working with NPCC  to identify dependencies and opportunities for collaboration between Fire and Police schemes.
Regular reporting to senior stakeholder group
Agreement of parties to project leadership by LGA pensions team. 
</t>
  </si>
  <si>
    <t>Limited resources at Home Office and GLD due to conflicting pressures i.e. Brexit, COVID-19 and Matthews could lead to drafting errors in legislation.
Failure of LGA to deliver project deliverables.
Failure to implement remedy effectively. 
Potential for incorrect application of scheme regulations, leading to member complaints (IDRP) and breaches of law. 
TPR engagement/ intervention.
Increase in TPO determinations and reputational damage.</t>
  </si>
  <si>
    <t xml:space="preserve">Uncertainty over timescales for different elements of delivery (e.g. primary, secondary, statutory guidance, and if this will be retrospective).
Difficulty developing communication and implementation strategies.
Impact on resource planning and budgeting.
</t>
  </si>
  <si>
    <t>LGA
Scheme managers
Admin
SAB
LPBs</t>
  </si>
  <si>
    <t xml:space="preserve">Late delivery of solutions or software not fit for purpose as specifications not clearly defined. Associated risks of working without systems in place. 
Being overcharged for services due to last minute procurement or SLAs too vague i.e key components not included within core costs.
</t>
  </si>
  <si>
    <t xml:space="preserve">Working closely with LGA workforce colleagues to keep informed of any legal developments.
Framework created in advance of policy decisions being known to act quickly once these are communicated (e.g. senior stakeholder group, SAWG).
</t>
  </si>
  <si>
    <r>
      <t xml:space="preserve">LGA to provide opportunity for training and networking events to share knowledge and best practice.
</t>
    </r>
    <r>
      <rPr>
        <sz val="10"/>
        <rFont val="Arial"/>
        <family val="2"/>
      </rPr>
      <t>Engagement of senior management at FRAs through NFCC network.</t>
    </r>
    <r>
      <rPr>
        <sz val="10"/>
        <color theme="1"/>
        <rFont val="Arial"/>
        <family val="2"/>
      </rPr>
      <t xml:space="preserve">
Participation in working groups to be facilitated by the LGA (e.g. software suppliers, SAWG, technical and communications). Establish software development needs and expectations.
LGA to support sector to consider provision of FPS management and admin services and development of improved procurement routes. 
Encourage development and adoption of standard products and approaches, such as online tools and national communications.</t>
    </r>
  </si>
  <si>
    <t>Insufficient resources to implement Sargeant remedy in addition to business as usual.
Potential for concurrent implementation of Matthews.</t>
  </si>
  <si>
    <r>
      <t xml:space="preserve">FPS widely acknowledged to be complex to manage and administer, in part due to structure i.e. 45 FRAs across 18 admin. 
Increasing number of administrators withdrawing from FPS market. Assoc. risks from lack of procurement routes. 
</t>
    </r>
    <r>
      <rPr>
        <sz val="10"/>
        <rFont val="Arial"/>
        <family val="2"/>
      </rPr>
      <t xml:space="preserve">Delivery of Matthews remedy will further increase complexity of running schemes. </t>
    </r>
    <r>
      <rPr>
        <sz val="10"/>
        <color theme="5"/>
        <rFont val="Arial"/>
        <family val="2"/>
      </rPr>
      <t xml:space="preserve">
</t>
    </r>
    <r>
      <rPr>
        <sz val="10"/>
        <color indexed="8"/>
        <rFont val="Arial"/>
        <family val="2"/>
      </rPr>
      <t xml:space="preserve">
Potential for incorrect application of scheme regulations, leading to member complaints (IDRP) and breaches of law. 
Increase in TPO determinations and reputational damage.</t>
    </r>
  </si>
  <si>
    <t xml:space="preserve">Scheme managers to have clear decision making processes in place.
Survey of FRAs to assess current arrangements and preparedness for remedy (Sargeant and Matthews). </t>
  </si>
  <si>
    <t>Early identification of potential areas of challenge and conflicting time pressures (i.e. Matthews).
LGA offer to proof read draft regulations.</t>
  </si>
  <si>
    <r>
      <t xml:space="preserve">Challenge of interpreting and applying complex regulations and understanding how these interact with overriding legislation e.g. tax. 
</t>
    </r>
    <r>
      <rPr>
        <sz val="10"/>
        <rFont val="Arial"/>
        <family val="2"/>
      </rPr>
      <t>Delivery of Matthews remedy will mean further SI amendments and increased complexity. Lack of clarity over interaction of Sargeant with Matthews e.g. eligibility.</t>
    </r>
    <r>
      <rPr>
        <sz val="10"/>
        <color indexed="8"/>
        <rFont val="Arial"/>
        <family val="2"/>
      </rPr>
      <t xml:space="preserve">
Potential for incorrect application, leading to member complaints (IDRP) and breaches of law. 
Increase in TPO determinations and reputational damage.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</si>
</sst>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2"/>
      <color theme="1"/>
      <name val="Arial"/>
      <family val="2"/>
    </font>
    <font>
      <sz val="11"/>
      <color theme="1"/>
      <name val="Calibri"/>
      <family val="2"/>
      <scheme val="minor"/>
    </font>
    <font>
      <sz val="11"/>
      <color theme="1"/>
      <name val="Arial"/>
      <family val="2"/>
    </font>
    <font>
      <b/>
      <sz val="11"/>
      <color theme="1"/>
      <name val="Arial"/>
      <family val="2"/>
    </font>
    <font>
      <b/>
      <sz val="11"/>
      <color theme="0"/>
      <name val="Arial"/>
      <family val="2"/>
    </font>
    <font>
      <sz val="7"/>
      <color theme="1"/>
      <name val="Calibri"/>
      <family val="2"/>
      <scheme val="minor"/>
    </font>
    <font>
      <sz val="7"/>
      <color theme="1"/>
      <name val="Arial"/>
      <family val="2"/>
    </font>
    <font>
      <sz val="8"/>
      <color theme="1"/>
      <name val="Arial"/>
      <family val="2"/>
    </font>
    <font>
      <sz val="10"/>
      <color theme="1"/>
      <name val="Arial"/>
      <family val="2"/>
    </font>
    <font>
      <sz val="9"/>
      <name val="Arial"/>
      <family val="2"/>
    </font>
    <font>
      <sz val="10"/>
      <name val="Arial"/>
      <family val="2"/>
    </font>
    <font>
      <b/>
      <sz val="10"/>
      <color theme="1"/>
      <name val="Arial"/>
      <family val="2"/>
    </font>
    <font>
      <b/>
      <sz val="10"/>
      <name val="Arial"/>
      <family val="2"/>
    </font>
    <font>
      <sz val="10"/>
      <color indexed="8"/>
      <name val="Arial"/>
      <family val="2"/>
    </font>
    <font>
      <sz val="10"/>
      <color indexed="10"/>
      <name val="Arial"/>
      <family val="2"/>
    </font>
    <font>
      <sz val="18"/>
      <color theme="1"/>
      <name val="Wingdings"/>
      <charset val="2"/>
    </font>
    <font>
      <sz val="10"/>
      <color theme="5"/>
      <name val="Arial"/>
      <family val="2"/>
    </font>
  </fonts>
  <fills count="8">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00B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0" borderId="0"/>
    <xf numFmtId="0" fontId="14" fillId="0" borderId="0">
      <alignment vertical="center"/>
    </xf>
  </cellStyleXfs>
  <cellXfs count="175">
    <xf numFmtId="0" fontId="0" fillId="0" borderId="0" xfId="0"/>
    <xf numFmtId="0" fontId="6" fillId="0" borderId="0" xfId="1"/>
    <xf numFmtId="0" fontId="7" fillId="0" borderId="0" xfId="1" applyFont="1"/>
    <xf numFmtId="0" fontId="5" fillId="0" borderId="0" xfId="1" applyFont="1"/>
    <xf numFmtId="0" fontId="13" fillId="0" borderId="0" xfId="1" applyFont="1"/>
    <xf numFmtId="0" fontId="13" fillId="0" borderId="0" xfId="1" applyFont="1" applyAlignment="1">
      <alignment horizontal="center" vertical="center"/>
    </xf>
    <xf numFmtId="0" fontId="13" fillId="0" borderId="0" xfId="1" applyFont="1" applyAlignment="1">
      <alignment horizontal="justify" vertical="top" wrapText="1"/>
    </xf>
    <xf numFmtId="0" fontId="15" fillId="0" borderId="0" xfId="2" applyFont="1">
      <alignment vertical="center"/>
    </xf>
    <xf numFmtId="0" fontId="15" fillId="0" borderId="0" xfId="2" applyFont="1" applyAlignment="1">
      <alignment horizontal="center" vertical="center"/>
    </xf>
    <xf numFmtId="0" fontId="13" fillId="0" borderId="0" xfId="1" applyFont="1" applyBorder="1"/>
    <xf numFmtId="0" fontId="16" fillId="0" borderId="0" xfId="1" applyFont="1"/>
    <xf numFmtId="0" fontId="16" fillId="0" borderId="0" xfId="1" applyFont="1" applyAlignment="1">
      <alignment horizontal="center" vertical="center"/>
    </xf>
    <xf numFmtId="0" fontId="8" fillId="0" borderId="0" xfId="1"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quotePrefix="1" applyFont="1" applyBorder="1" applyAlignment="1">
      <alignment horizontal="center" vertical="center"/>
    </xf>
    <xf numFmtId="0" fontId="5" fillId="0" borderId="0" xfId="0" applyFont="1"/>
    <xf numFmtId="0" fontId="15" fillId="0" borderId="1" xfId="1" applyFont="1" applyFill="1" applyBorder="1" applyAlignment="1">
      <alignment horizontal="center" vertical="center" wrapText="1"/>
    </xf>
    <xf numFmtId="0" fontId="17" fillId="0" borderId="1" xfId="1" applyFont="1" applyFill="1" applyBorder="1"/>
    <xf numFmtId="0" fontId="17" fillId="0" borderId="1" xfId="1" applyFont="1" applyFill="1" applyBorder="1" applyAlignment="1">
      <alignment horizontal="center" vertical="center" wrapText="1"/>
    </xf>
    <xf numFmtId="0" fontId="17" fillId="0" borderId="1" xfId="1" applyFont="1" applyFill="1" applyBorder="1" applyAlignment="1">
      <alignment horizontal="center" vertical="center" textRotation="90" wrapText="1"/>
    </xf>
    <xf numFmtId="0" fontId="15" fillId="0" borderId="1" xfId="1" applyFont="1" applyFill="1" applyBorder="1" applyAlignment="1">
      <alignment horizontal="justify" vertical="top" wrapText="1"/>
    </xf>
    <xf numFmtId="0" fontId="15" fillId="0" borderId="1" xfId="1" applyFont="1" applyFill="1" applyBorder="1" applyAlignment="1">
      <alignment horizontal="left" vertical="top" wrapText="1"/>
    </xf>
    <xf numFmtId="0" fontId="15" fillId="2" borderId="1" xfId="1" applyFont="1" applyFill="1" applyBorder="1" applyAlignment="1">
      <alignment horizontal="center" vertical="center" wrapText="1"/>
    </xf>
    <xf numFmtId="0" fontId="18" fillId="0" borderId="1" xfId="1" applyFont="1" applyFill="1" applyBorder="1" applyAlignment="1">
      <alignment horizontal="left" vertical="top" wrapText="1"/>
    </xf>
    <xf numFmtId="0" fontId="15" fillId="6" borderId="1" xfId="1" applyFont="1" applyFill="1" applyBorder="1" applyAlignment="1">
      <alignment horizontal="center" vertical="center" wrapText="1"/>
    </xf>
    <xf numFmtId="0" fontId="15" fillId="7" borderId="1" xfId="1" applyFont="1" applyFill="1" applyBorder="1" applyAlignment="1">
      <alignment horizontal="center" vertical="center" wrapText="1"/>
    </xf>
    <xf numFmtId="0" fontId="13" fillId="0" borderId="1" xfId="1" applyFont="1" applyBorder="1" applyAlignment="1">
      <alignment horizontal="left" vertical="top" wrapText="1"/>
    </xf>
    <xf numFmtId="0" fontId="15" fillId="0" borderId="1" xfId="1" applyFont="1" applyFill="1" applyBorder="1" applyAlignment="1">
      <alignment vertical="top" wrapText="1"/>
    </xf>
    <xf numFmtId="0" fontId="15" fillId="5" borderId="1" xfId="1" applyFont="1" applyFill="1" applyBorder="1" applyAlignment="1">
      <alignment horizontal="center" vertical="center" wrapText="1"/>
    </xf>
    <xf numFmtId="0" fontId="18" fillId="0" borderId="1" xfId="1" applyFont="1" applyFill="1" applyBorder="1" applyAlignment="1">
      <alignment horizontal="justify" vertical="top"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8" fillId="0" borderId="0" xfId="1" applyFont="1" applyAlignment="1">
      <alignment horizontal="center" vertical="center"/>
    </xf>
    <xf numFmtId="0" fontId="8" fillId="2" borderId="1" xfId="1" applyFont="1" applyFill="1" applyBorder="1" applyAlignment="1">
      <alignment horizontal="center" vertical="center"/>
    </xf>
    <xf numFmtId="0" fontId="8" fillId="4" borderId="1" xfId="1" applyFont="1" applyFill="1" applyBorder="1" applyAlignment="1">
      <alignment horizontal="center" vertical="center"/>
    </xf>
    <xf numFmtId="0" fontId="9" fillId="3" borderId="1" xfId="1" applyFont="1" applyFill="1" applyBorder="1" applyAlignment="1">
      <alignment horizontal="center" vertical="center"/>
    </xf>
    <xf numFmtId="0" fontId="15" fillId="0" borderId="1" xfId="1" applyFont="1" applyFill="1" applyBorder="1" applyAlignment="1">
      <alignment horizontal="left" vertical="top" wrapText="1"/>
    </xf>
    <xf numFmtId="0" fontId="15" fillId="0" borderId="1" xfId="1" applyFont="1" applyFill="1" applyBorder="1" applyAlignment="1">
      <alignment vertical="top" wrapText="1"/>
    </xf>
    <xf numFmtId="0" fontId="15" fillId="0" borderId="1" xfId="1" applyFont="1" applyFill="1" applyBorder="1" applyAlignment="1">
      <alignment horizontal="left" vertical="top" wrapText="1"/>
    </xf>
    <xf numFmtId="0" fontId="15" fillId="0" borderId="1" xfId="1" applyFont="1" applyFill="1" applyBorder="1" applyAlignment="1">
      <alignment horizontal="justify" vertical="top" wrapText="1"/>
    </xf>
    <xf numFmtId="0" fontId="6" fillId="0" borderId="8" xfId="1" applyBorder="1" applyAlignment="1">
      <alignment horizontal="center" vertical="center"/>
    </xf>
    <xf numFmtId="0" fontId="7" fillId="0" borderId="7" xfId="1" applyFont="1" applyBorder="1"/>
    <xf numFmtId="0" fontId="5" fillId="0" borderId="0" xfId="1" applyFont="1" applyBorder="1"/>
    <xf numFmtId="0" fontId="7" fillId="0" borderId="0" xfId="1" applyFont="1" applyBorder="1"/>
    <xf numFmtId="0" fontId="6" fillId="0" borderId="0" xfId="1" applyBorder="1"/>
    <xf numFmtId="0" fontId="11" fillId="0" borderId="0" xfId="1" applyFont="1" applyBorder="1" applyAlignment="1">
      <alignment horizontal="center" vertical="center" wrapText="1"/>
    </xf>
    <xf numFmtId="0" fontId="6" fillId="0" borderId="0" xfId="1" applyBorder="1" applyAlignment="1">
      <alignment horizontal="center" vertical="center"/>
    </xf>
    <xf numFmtId="0" fontId="11" fillId="0" borderId="2" xfId="1" applyFont="1" applyBorder="1" applyAlignment="1">
      <alignment horizontal="center" vertical="center" wrapText="1"/>
    </xf>
    <xf numFmtId="0" fontId="10" fillId="0" borderId="3" xfId="1" applyFont="1" applyBorder="1" applyAlignment="1">
      <alignment horizontal="center" vertical="center"/>
    </xf>
    <xf numFmtId="0" fontId="11" fillId="0" borderId="3" xfId="1" applyFont="1" applyBorder="1" applyAlignment="1">
      <alignment horizontal="center" vertical="center" wrapText="1"/>
    </xf>
    <xf numFmtId="0" fontId="10" fillId="0" borderId="2" xfId="1" applyFont="1" applyBorder="1" applyAlignment="1">
      <alignment horizontal="center" vertical="center"/>
    </xf>
    <xf numFmtId="0" fontId="7" fillId="0" borderId="9" xfId="1" applyFont="1" applyBorder="1" applyAlignment="1">
      <alignment horizontal="center" vertical="center"/>
    </xf>
    <xf numFmtId="0" fontId="12" fillId="0" borderId="12" xfId="1" applyFont="1" applyBorder="1" applyAlignment="1">
      <alignment horizontal="center" vertical="center" wrapText="1"/>
    </xf>
    <xf numFmtId="0" fontId="7" fillId="0" borderId="12" xfId="1" applyFont="1" applyBorder="1" applyAlignment="1">
      <alignment horizontal="center" vertical="center"/>
    </xf>
    <xf numFmtId="0" fontId="12" fillId="0" borderId="0" xfId="1" applyFont="1" applyBorder="1" applyAlignment="1">
      <alignment horizontal="center" vertical="center" wrapText="1"/>
    </xf>
    <xf numFmtId="0" fontId="7" fillId="0" borderId="14" xfId="1" applyFont="1" applyBorder="1"/>
    <xf numFmtId="0" fontId="7" fillId="0" borderId="11" xfId="1" applyFont="1" applyBorder="1"/>
    <xf numFmtId="0" fontId="6" fillId="0" borderId="9" xfId="1" applyBorder="1" applyAlignment="1">
      <alignment horizontal="center" vertical="center"/>
    </xf>
    <xf numFmtId="0" fontId="7" fillId="0" borderId="12" xfId="1" applyFont="1" applyBorder="1"/>
    <xf numFmtId="0" fontId="7" fillId="0" borderId="10" xfId="1" applyFont="1" applyBorder="1"/>
    <xf numFmtId="0" fontId="8" fillId="0" borderId="12" xfId="1" applyFont="1" applyBorder="1" applyAlignment="1">
      <alignment horizontal="center" vertical="center"/>
    </xf>
    <xf numFmtId="0" fontId="8" fillId="0" borderId="10" xfId="1" applyFont="1" applyBorder="1" applyAlignment="1">
      <alignment horizontal="center" vertical="center"/>
    </xf>
    <xf numFmtId="0" fontId="0" fillId="0" borderId="8" xfId="0" applyBorder="1"/>
    <xf numFmtId="0" fontId="0" fillId="0" borderId="7" xfId="0" applyBorder="1"/>
    <xf numFmtId="0" fontId="0" fillId="0" borderId="11" xfId="0" applyBorder="1"/>
    <xf numFmtId="0" fontId="4" fillId="0" borderId="1" xfId="0" applyFont="1" applyBorder="1" applyAlignment="1">
      <alignment horizontal="center" vertical="center" wrapText="1"/>
    </xf>
    <xf numFmtId="0" fontId="8" fillId="0" borderId="1" xfId="1" applyFont="1" applyBorder="1" applyAlignment="1">
      <alignment horizontal="center" vertical="center"/>
    </xf>
    <xf numFmtId="0" fontId="8" fillId="0" borderId="1" xfId="1" applyFont="1" applyBorder="1" applyAlignment="1">
      <alignment horizontal="center"/>
    </xf>
    <xf numFmtId="0" fontId="15" fillId="0" borderId="1" xfId="1" quotePrefix="1" applyNumberFormat="1" applyFont="1" applyFill="1" applyBorder="1" applyAlignment="1">
      <alignment horizontal="justify" vertical="top" wrapText="1"/>
    </xf>
    <xf numFmtId="0" fontId="17" fillId="0" borderId="18" xfId="1" applyFont="1" applyFill="1" applyBorder="1" applyAlignment="1">
      <alignment horizontal="center" vertical="center" wrapText="1"/>
    </xf>
    <xf numFmtId="0" fontId="13" fillId="0" borderId="0" xfId="0" applyFont="1" applyAlignment="1">
      <alignment vertical="top" wrapText="1"/>
    </xf>
    <xf numFmtId="0" fontId="15" fillId="0" borderId="1" xfId="1" quotePrefix="1" applyNumberFormat="1" applyFont="1" applyFill="1" applyBorder="1" applyAlignment="1">
      <alignment horizontal="justify" vertical="top" wrapText="1"/>
    </xf>
    <xf numFmtId="0" fontId="15" fillId="0" borderId="1" xfId="1" quotePrefix="1" applyNumberFormat="1" applyFont="1" applyFill="1" applyBorder="1" applyAlignment="1">
      <alignment horizontal="justify" vertical="top" wrapText="1"/>
    </xf>
    <xf numFmtId="0" fontId="15" fillId="0" borderId="1" xfId="1" applyFont="1" applyFill="1" applyBorder="1" applyAlignment="1">
      <alignment horizontal="left" vertical="top" wrapText="1"/>
    </xf>
    <xf numFmtId="0" fontId="15" fillId="0" borderId="1" xfId="1" applyFont="1" applyFill="1" applyBorder="1" applyAlignment="1">
      <alignment horizontal="center" vertical="center" wrapText="1"/>
    </xf>
    <xf numFmtId="0" fontId="8" fillId="2" borderId="1" xfId="1" applyFont="1" applyFill="1" applyBorder="1" applyAlignment="1">
      <alignment horizontal="center" vertical="center"/>
    </xf>
    <xf numFmtId="0" fontId="8" fillId="4" borderId="1" xfId="1" applyFont="1" applyFill="1" applyBorder="1" applyAlignment="1">
      <alignment horizontal="center" vertical="center"/>
    </xf>
    <xf numFmtId="0" fontId="9" fillId="3" borderId="1" xfId="1" applyFont="1" applyFill="1" applyBorder="1" applyAlignment="1">
      <alignment horizontal="center" vertical="center"/>
    </xf>
    <xf numFmtId="0" fontId="15" fillId="0" borderId="1" xfId="1" applyFont="1" applyFill="1" applyBorder="1" applyAlignment="1">
      <alignment horizontal="center" vertical="center" wrapText="1"/>
    </xf>
    <xf numFmtId="0" fontId="15" fillId="0" borderId="1" xfId="2" applyFont="1" applyBorder="1" applyAlignment="1">
      <alignment horizontal="left" vertical="top" wrapText="1"/>
    </xf>
    <xf numFmtId="0" fontId="15" fillId="0" borderId="1" xfId="2" applyFont="1" applyBorder="1" applyAlignment="1">
      <alignment vertical="top" wrapText="1"/>
    </xf>
    <xf numFmtId="0" fontId="15" fillId="0" borderId="1" xfId="2" applyFont="1" applyBorder="1" applyAlignment="1">
      <alignment horizontal="center" vertical="center" wrapText="1"/>
    </xf>
    <xf numFmtId="0" fontId="15" fillId="0" borderId="0" xfId="2" applyFont="1" applyAlignment="1">
      <alignment vertical="center" wrapText="1"/>
    </xf>
    <xf numFmtId="0" fontId="9"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12" fillId="0" borderId="0"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2" applyFont="1" applyBorder="1">
      <alignment vertical="center"/>
    </xf>
    <xf numFmtId="0" fontId="15" fillId="0" borderId="1" xfId="2" applyFont="1" applyBorder="1" applyAlignment="1">
      <alignment horizontal="center" vertical="center"/>
    </xf>
    <xf numFmtId="0" fontId="0" fillId="0" borderId="1" xfId="0" applyBorder="1"/>
    <xf numFmtId="0" fontId="15" fillId="0" borderId="1" xfId="2" applyFont="1" applyBorder="1" applyAlignment="1">
      <alignment vertical="top"/>
    </xf>
    <xf numFmtId="0" fontId="15" fillId="0" borderId="1" xfId="1" applyFont="1" applyFill="1" applyBorder="1" applyAlignment="1">
      <alignment horizontal="justify" vertical="top" wrapText="1"/>
    </xf>
    <xf numFmtId="0" fontId="3" fillId="0" borderId="0" xfId="1" applyFont="1"/>
    <xf numFmtId="0" fontId="8" fillId="0" borderId="0" xfId="1" applyFont="1"/>
    <xf numFmtId="0" fontId="15" fillId="0" borderId="1" xfId="1" applyFont="1" applyFill="1" applyBorder="1" applyAlignment="1">
      <alignment horizontal="left" vertical="top" wrapText="1"/>
    </xf>
    <xf numFmtId="0" fontId="15" fillId="0" borderId="1" xfId="1" applyFont="1" applyFill="1" applyBorder="1" applyAlignment="1">
      <alignment horizontal="justify" vertical="top" wrapText="1"/>
    </xf>
    <xf numFmtId="0" fontId="15" fillId="0"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0" borderId="1" xfId="1" applyFont="1" applyFill="1" applyBorder="1" applyAlignment="1">
      <alignment horizontal="left" vertical="top" wrapText="1"/>
    </xf>
    <xf numFmtId="0" fontId="15" fillId="2" borderId="1" xfId="1" applyFont="1" applyFill="1" applyBorder="1" applyAlignment="1">
      <alignment horizontal="center" vertical="center" wrapText="1"/>
    </xf>
    <xf numFmtId="0" fontId="18" fillId="0" borderId="1" xfId="1" applyFont="1" applyFill="1" applyBorder="1" applyAlignment="1">
      <alignment horizontal="justify" vertical="top" wrapText="1"/>
    </xf>
    <xf numFmtId="0" fontId="15" fillId="0" borderId="13" xfId="1" applyFont="1" applyFill="1" applyBorder="1" applyAlignment="1">
      <alignment vertical="top"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justify" vertical="top" wrapText="1"/>
    </xf>
    <xf numFmtId="0" fontId="15" fillId="0" borderId="1" xfId="1" quotePrefix="1" applyNumberFormat="1" applyFont="1" applyFill="1" applyBorder="1" applyAlignment="1">
      <alignment horizontal="justify" vertical="top" wrapText="1"/>
    </xf>
    <xf numFmtId="0" fontId="15" fillId="0" borderId="1" xfId="1" applyFont="1" applyFill="1" applyBorder="1" applyAlignment="1">
      <alignment horizontal="left" vertical="top"/>
    </xf>
    <xf numFmtId="0" fontId="15" fillId="0" borderId="1" xfId="2" applyFont="1" applyBorder="1" applyAlignment="1">
      <alignment horizontal="left" vertical="top"/>
    </xf>
    <xf numFmtId="0" fontId="2" fillId="0" borderId="0" xfId="1" applyFont="1"/>
    <xf numFmtId="0" fontId="15" fillId="0" borderId="18" xfId="1" applyFont="1" applyFill="1" applyBorder="1" applyAlignment="1">
      <alignment horizontal="left" vertical="top" wrapText="1"/>
    </xf>
    <xf numFmtId="0" fontId="15" fillId="0" borderId="20" xfId="1" applyFont="1" applyFill="1" applyBorder="1" applyAlignment="1">
      <alignment horizontal="center" vertical="center" wrapText="1"/>
    </xf>
    <xf numFmtId="0" fontId="17" fillId="0" borderId="21" xfId="1" applyFont="1" applyFill="1" applyBorder="1" applyAlignment="1">
      <alignment horizontal="center" vertical="center" wrapText="1"/>
    </xf>
    <xf numFmtId="15" fontId="15" fillId="0" borderId="6" xfId="1" applyNumberFormat="1" applyFont="1" applyFill="1" applyBorder="1" applyAlignment="1">
      <alignment horizontal="center" vertical="center" wrapText="1"/>
    </xf>
    <xf numFmtId="0" fontId="13" fillId="0" borderId="0" xfId="1" applyFont="1" applyAlignment="1">
      <alignment horizontal="left" vertical="top" wrapText="1"/>
    </xf>
    <xf numFmtId="0" fontId="15" fillId="0" borderId="18" xfId="1" applyFont="1" applyFill="1" applyBorder="1" applyAlignment="1">
      <alignment horizontal="left" vertical="top" wrapText="1"/>
    </xf>
    <xf numFmtId="0" fontId="13" fillId="0" borderId="0" xfId="1" applyFont="1" applyAlignment="1">
      <alignment horizontal="center"/>
    </xf>
    <xf numFmtId="15" fontId="15" fillId="0" borderId="6" xfId="1" applyNumberFormat="1" applyFont="1" applyFill="1" applyBorder="1" applyAlignment="1">
      <alignment horizontal="center" vertical="center" wrapText="1"/>
    </xf>
    <xf numFmtId="15" fontId="15" fillId="0" borderId="19" xfId="1" applyNumberFormat="1" applyFont="1" applyFill="1" applyBorder="1" applyAlignment="1">
      <alignment horizontal="center" vertical="center" wrapText="1"/>
    </xf>
    <xf numFmtId="0" fontId="0" fillId="0" borderId="0" xfId="0"/>
    <xf numFmtId="0" fontId="6" fillId="0" borderId="0" xfId="1"/>
    <xf numFmtId="0" fontId="1" fillId="0" borderId="0" xfId="1" applyFont="1"/>
    <xf numFmtId="0" fontId="5" fillId="0" borderId="0" xfId="1" applyFont="1"/>
    <xf numFmtId="0" fontId="15" fillId="0" borderId="0" xfId="2" applyFont="1">
      <alignment vertical="center"/>
    </xf>
    <xf numFmtId="0" fontId="15" fillId="0" borderId="1" xfId="1" applyFont="1" applyFill="1" applyBorder="1" applyAlignment="1">
      <alignment horizontal="center" vertical="center" wrapText="1"/>
    </xf>
    <xf numFmtId="0" fontId="15" fillId="0" borderId="1" xfId="1" applyFont="1" applyFill="1" applyBorder="1" applyAlignment="1">
      <alignment horizontal="left" vertical="top" wrapText="1"/>
    </xf>
    <xf numFmtId="0" fontId="18" fillId="0" borderId="1" xfId="1" applyFont="1" applyFill="1" applyBorder="1" applyAlignment="1">
      <alignment horizontal="left" vertical="top" wrapText="1"/>
    </xf>
    <xf numFmtId="0" fontId="15" fillId="0" borderId="1" xfId="1" applyFont="1" applyFill="1" applyBorder="1" applyAlignment="1">
      <alignment vertical="top" wrapText="1"/>
    </xf>
    <xf numFmtId="0" fontId="8" fillId="4" borderId="1" xfId="1" applyFont="1" applyFill="1" applyBorder="1" applyAlignment="1">
      <alignment horizontal="center" vertical="center"/>
    </xf>
    <xf numFmtId="0" fontId="5" fillId="0" borderId="0" xfId="1" applyFont="1" applyBorder="1"/>
    <xf numFmtId="0" fontId="15" fillId="0" borderId="1" xfId="2" applyFont="1" applyBorder="1" applyAlignment="1">
      <alignment horizontal="left" vertical="top" wrapText="1"/>
    </xf>
    <xf numFmtId="0" fontId="15" fillId="0" borderId="1" xfId="2" applyFont="1" applyBorder="1" applyAlignment="1">
      <alignment vertical="top" wrapText="1"/>
    </xf>
    <xf numFmtId="0" fontId="15" fillId="0" borderId="1" xfId="2" applyFont="1" applyBorder="1">
      <alignment vertical="center"/>
    </xf>
    <xf numFmtId="0" fontId="15" fillId="0" borderId="1" xfId="2" applyFont="1" applyBorder="1" applyAlignment="1">
      <alignment horizontal="center" vertical="center"/>
    </xf>
    <xf numFmtId="0" fontId="0" fillId="0" borderId="1" xfId="0" applyBorder="1"/>
    <xf numFmtId="0" fontId="15" fillId="0" borderId="1" xfId="2" applyFont="1" applyBorder="1" applyAlignment="1">
      <alignment vertical="top"/>
    </xf>
    <xf numFmtId="0" fontId="15" fillId="0" borderId="18" xfId="1" applyFont="1" applyFill="1" applyBorder="1" applyAlignment="1">
      <alignment vertical="top" wrapText="1"/>
    </xf>
    <xf numFmtId="0" fontId="11" fillId="0" borderId="5"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8" fillId="5" borderId="1" xfId="1" applyFont="1" applyFill="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1" xfId="1" applyFont="1" applyBorder="1" applyAlignment="1">
      <alignment horizontal="center" vertical="center" wrapText="1"/>
    </xf>
    <xf numFmtId="0" fontId="10" fillId="0" borderId="1" xfId="1" applyFont="1" applyBorder="1" applyAlignment="1">
      <alignment horizontal="center" vertical="center"/>
    </xf>
    <xf numFmtId="0" fontId="8" fillId="0" borderId="10" xfId="1" applyFont="1" applyBorder="1" applyAlignment="1">
      <alignment horizontal="center" vertical="center"/>
    </xf>
    <xf numFmtId="0" fontId="8" fillId="0" borderId="3" xfId="1" applyFont="1" applyBorder="1" applyAlignment="1">
      <alignment horizontal="center"/>
    </xf>
    <xf numFmtId="0" fontId="6" fillId="0" borderId="3" xfId="1" applyBorder="1" applyAlignment="1">
      <alignment horizontal="center"/>
    </xf>
    <xf numFmtId="0" fontId="8" fillId="0" borderId="15" xfId="1" applyFont="1" applyBorder="1" applyAlignment="1">
      <alignment horizontal="center" vertical="center" textRotation="90"/>
    </xf>
    <xf numFmtId="0" fontId="8" fillId="0" borderId="16" xfId="1" applyFont="1" applyBorder="1" applyAlignment="1">
      <alignment horizontal="center" vertical="center" textRotation="90"/>
    </xf>
    <xf numFmtId="0" fontId="8" fillId="0" borderId="17" xfId="1" applyFont="1" applyBorder="1" applyAlignment="1">
      <alignment horizontal="center" vertical="center" textRotation="90"/>
    </xf>
    <xf numFmtId="16" fontId="7" fillId="0" borderId="1" xfId="1" quotePrefix="1" applyNumberFormat="1" applyFont="1" applyBorder="1" applyAlignment="1">
      <alignment horizontal="center" vertical="center"/>
    </xf>
    <xf numFmtId="0" fontId="7" fillId="0" borderId="1" xfId="1" applyFont="1" applyBorder="1" applyAlignment="1">
      <alignment horizontal="center" vertical="center"/>
    </xf>
    <xf numFmtId="0" fontId="8" fillId="2" borderId="1" xfId="1" applyFont="1" applyFill="1" applyBorder="1" applyAlignment="1">
      <alignment horizontal="center" vertical="center"/>
    </xf>
    <xf numFmtId="0" fontId="7" fillId="0" borderId="1" xfId="1" quotePrefix="1" applyFont="1" applyBorder="1" applyAlignment="1">
      <alignment horizontal="center" vertical="center"/>
    </xf>
    <xf numFmtId="0" fontId="8" fillId="4" borderId="1" xfId="1" quotePrefix="1" applyFont="1" applyFill="1" applyBorder="1" applyAlignment="1">
      <alignment horizontal="center" vertical="center"/>
    </xf>
    <xf numFmtId="0" fontId="8" fillId="4" borderId="1" xfId="1" applyFont="1" applyFill="1" applyBorder="1" applyAlignment="1">
      <alignment horizontal="center" vertical="center"/>
    </xf>
    <xf numFmtId="0" fontId="9" fillId="3" borderId="1" xfId="1" quotePrefix="1" applyFont="1" applyFill="1" applyBorder="1" applyAlignment="1">
      <alignment horizontal="center" vertical="center"/>
    </xf>
    <xf numFmtId="0" fontId="9" fillId="3" borderId="1" xfId="1" applyFont="1" applyFill="1" applyBorder="1" applyAlignment="1">
      <alignment horizontal="center" vertical="center"/>
    </xf>
    <xf numFmtId="0" fontId="8" fillId="5" borderId="5" xfId="1" applyFont="1" applyFill="1" applyBorder="1" applyAlignment="1">
      <alignment horizontal="center" vertical="center"/>
    </xf>
    <xf numFmtId="0" fontId="8" fillId="5" borderId="3" xfId="1" applyFont="1" applyFill="1" applyBorder="1" applyAlignment="1">
      <alignment horizontal="center" vertical="center"/>
    </xf>
    <xf numFmtId="0" fontId="8" fillId="5" borderId="4" xfId="1" applyFont="1" applyFill="1" applyBorder="1" applyAlignment="1">
      <alignment horizontal="center" vertical="center"/>
    </xf>
    <xf numFmtId="0" fontId="12" fillId="0" borderId="5" xfId="0" applyFont="1" applyBorder="1" applyAlignment="1">
      <alignment horizontal="center" vertical="top" wrapText="1"/>
    </xf>
    <xf numFmtId="0" fontId="12" fillId="0" borderId="4" xfId="0" applyFont="1" applyBorder="1" applyAlignment="1">
      <alignment horizontal="center" vertical="top" wrapText="1"/>
    </xf>
    <xf numFmtId="0" fontId="6" fillId="0" borderId="2" xfId="1" applyBorder="1" applyAlignment="1">
      <alignment horizontal="center"/>
    </xf>
    <xf numFmtId="17" fontId="1" fillId="0" borderId="1" xfId="1" quotePrefix="1" applyNumberFormat="1" applyFont="1" applyBorder="1" applyAlignment="1">
      <alignment horizontal="center" vertical="center"/>
    </xf>
    <xf numFmtId="0" fontId="8" fillId="0" borderId="0" xfId="1" applyFont="1" applyBorder="1" applyAlignment="1">
      <alignment horizontal="center" vertical="center"/>
    </xf>
    <xf numFmtId="16" fontId="1" fillId="0" borderId="1" xfId="1" quotePrefix="1" applyNumberFormat="1" applyFont="1" applyBorder="1" applyAlignment="1">
      <alignment horizontal="center" vertical="center"/>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7" fillId="0" borderId="5" xfId="1" applyFont="1" applyFill="1" applyBorder="1" applyAlignment="1">
      <alignment horizontal="center"/>
    </xf>
    <xf numFmtId="0" fontId="17" fillId="0" borderId="4" xfId="1" applyFont="1" applyFill="1" applyBorder="1" applyAlignment="1">
      <alignment horizontal="center"/>
    </xf>
    <xf numFmtId="0" fontId="17" fillId="0" borderId="1" xfId="1" applyFont="1" applyFill="1" applyBorder="1" applyAlignment="1">
      <alignment horizontal="center"/>
    </xf>
    <xf numFmtId="0" fontId="13" fillId="0" borderId="1" xfId="1" applyFont="1" applyBorder="1" applyAlignment="1">
      <alignment horizontal="center"/>
    </xf>
    <xf numFmtId="0" fontId="19" fillId="0" borderId="1" xfId="1" applyFont="1" applyFill="1" applyBorder="1" applyAlignment="1">
      <alignment horizontal="center"/>
    </xf>
    <xf numFmtId="0" fontId="17" fillId="0" borderId="3" xfId="1" applyFont="1" applyFill="1" applyBorder="1" applyAlignment="1">
      <alignment horizontal="center"/>
    </xf>
  </cellXfs>
  <cellStyles count="3">
    <cellStyle name="Normal" xfId="0" builtinId="0"/>
    <cellStyle name="Normal 2" xfId="1" xr:uid="{00000000-0005-0000-0000-000001000000}"/>
    <cellStyle name="Normal 2 2" xfId="2" xr:uid="{00000000-0005-0000-0000-000002000000}"/>
  </cellStyles>
  <dxfs count="22">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nel\!%20New%20Filing%20System\Pensions\Liz%20Mowl\Pensions%20Admin\Risk%20Register\LPB%20Risk%20Register%20(DRAFT%201-4-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Guidance"/>
      <sheetName val="Trend"/>
      <sheetName val="June 19"/>
      <sheetName val="Jan 19"/>
      <sheetName val="Oct 18"/>
      <sheetName val="June 18"/>
      <sheetName val="Data"/>
    </sheetNames>
    <sheetDataSet>
      <sheetData sheetId="0"/>
      <sheetData sheetId="1"/>
      <sheetData sheetId="2"/>
      <sheetData sheetId="3"/>
      <sheetData sheetId="4">
        <row r="10">
          <cell r="D10" t="str">
            <v>Failure of administration processes / occurrence of maladmistration</v>
          </cell>
        </row>
      </sheetData>
      <sheetData sheetId="5"/>
      <sheetData sheetId="6"/>
      <sheetData sheetId="7">
        <row r="2">
          <cell r="A2" t="str">
            <v>Very High</v>
          </cell>
          <cell r="C2" t="str">
            <v>Very High</v>
          </cell>
          <cell r="E2" t="str">
            <v>Yes</v>
          </cell>
        </row>
        <row r="3">
          <cell r="A3" t="str">
            <v>High</v>
          </cell>
          <cell r="C3" t="str">
            <v>High</v>
          </cell>
          <cell r="E3" t="str">
            <v>No</v>
          </cell>
        </row>
        <row r="4">
          <cell r="A4" t="str">
            <v>Medium</v>
          </cell>
          <cell r="C4" t="str">
            <v>Medium</v>
          </cell>
        </row>
        <row r="5">
          <cell r="A5" t="str">
            <v>Low</v>
          </cell>
          <cell r="C5" t="str">
            <v>Low</v>
          </cell>
        </row>
        <row r="6">
          <cell r="A6" t="str">
            <v>Very Low</v>
          </cell>
          <cell r="C6" t="str">
            <v>Very 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
  <sheetViews>
    <sheetView topLeftCell="A16" zoomScale="90" zoomScaleNormal="90" workbookViewId="0">
      <selection activeCell="N18" sqref="N18:Q18"/>
    </sheetView>
  </sheetViews>
  <sheetFormatPr defaultColWidth="8.90625" defaultRowHeight="14.4" x14ac:dyDescent="0.3"/>
  <cols>
    <col min="1" max="14" width="8.90625" style="1"/>
    <col min="15" max="16" width="8.90625" style="45"/>
    <col min="17" max="16384" width="8.90625" style="1"/>
  </cols>
  <sheetData>
    <row r="1" spans="1:21" ht="15.6" x14ac:dyDescent="0.3">
      <c r="A1" s="3" t="s">
        <v>65</v>
      </c>
      <c r="B1" s="3"/>
      <c r="C1" s="3"/>
      <c r="D1" s="3"/>
      <c r="E1" s="3"/>
      <c r="F1" s="3"/>
      <c r="G1" s="3"/>
      <c r="H1" s="3"/>
      <c r="I1" s="3"/>
      <c r="J1" s="3"/>
      <c r="K1" s="3"/>
      <c r="L1" s="3"/>
      <c r="M1" s="3"/>
      <c r="N1" s="3"/>
      <c r="O1" s="43"/>
      <c r="P1" s="43"/>
    </row>
    <row r="2" spans="1:21" ht="15.6" x14ac:dyDescent="0.3">
      <c r="A2" s="3"/>
      <c r="B2" s="3"/>
      <c r="C2" s="3"/>
      <c r="D2" s="3"/>
      <c r="E2" s="3"/>
      <c r="F2" s="3"/>
      <c r="G2" s="3"/>
      <c r="H2" s="3"/>
      <c r="I2" s="3"/>
      <c r="J2" s="3"/>
      <c r="K2" s="3"/>
      <c r="L2" s="3"/>
      <c r="M2" s="3"/>
      <c r="N2" s="3"/>
      <c r="O2" s="43"/>
      <c r="P2" s="43"/>
    </row>
    <row r="3" spans="1:21" ht="15.6" x14ac:dyDescent="0.3">
      <c r="A3" s="94" t="s">
        <v>78</v>
      </c>
      <c r="B3" s="3"/>
      <c r="C3" s="3"/>
      <c r="D3" s="3"/>
      <c r="E3" s="3"/>
      <c r="F3" s="3"/>
      <c r="G3" s="3"/>
      <c r="H3" s="3"/>
      <c r="I3" s="3"/>
      <c r="J3" s="3"/>
      <c r="K3" s="3"/>
      <c r="L3" s="3"/>
      <c r="M3" s="3"/>
      <c r="N3" s="3"/>
      <c r="O3" s="43"/>
      <c r="P3" s="43"/>
    </row>
    <row r="4" spans="1:21" ht="15.6" x14ac:dyDescent="0.3">
      <c r="A4" s="93" t="s">
        <v>83</v>
      </c>
      <c r="B4" s="3"/>
      <c r="C4" s="3"/>
      <c r="D4" s="3"/>
      <c r="E4" s="3"/>
      <c r="F4" s="3"/>
      <c r="G4" s="3"/>
      <c r="H4" s="3"/>
      <c r="I4" s="3"/>
      <c r="J4" s="3"/>
      <c r="K4" s="3"/>
      <c r="L4" s="3"/>
      <c r="M4" s="3"/>
      <c r="N4" s="3"/>
      <c r="O4" s="43"/>
      <c r="P4" s="43"/>
    </row>
    <row r="5" spans="1:21" ht="15.6" x14ac:dyDescent="0.3">
      <c r="A5" s="93" t="s">
        <v>79</v>
      </c>
      <c r="B5" s="3"/>
      <c r="C5" s="3"/>
      <c r="D5" s="3"/>
      <c r="E5" s="3"/>
      <c r="F5" s="3"/>
      <c r="G5" s="3"/>
      <c r="H5" s="3"/>
      <c r="I5" s="3"/>
      <c r="J5" s="3"/>
      <c r="K5" s="3"/>
      <c r="L5" s="3"/>
      <c r="M5" s="3"/>
      <c r="N5" s="3"/>
      <c r="O5" s="43"/>
      <c r="P5" s="43"/>
    </row>
    <row r="6" spans="1:21" ht="15.6" x14ac:dyDescent="0.3">
      <c r="A6" s="93" t="s">
        <v>80</v>
      </c>
      <c r="B6" s="3"/>
      <c r="C6" s="3"/>
      <c r="D6" s="3"/>
      <c r="E6" s="3"/>
      <c r="F6" s="3"/>
      <c r="G6" s="3"/>
      <c r="H6" s="3"/>
      <c r="I6" s="3"/>
      <c r="J6" s="3"/>
      <c r="K6" s="3"/>
      <c r="L6" s="3"/>
      <c r="M6" s="3"/>
      <c r="N6" s="3"/>
      <c r="O6" s="43"/>
      <c r="P6" s="43"/>
    </row>
    <row r="7" spans="1:21" ht="15.6" x14ac:dyDescent="0.3">
      <c r="A7" s="93" t="s">
        <v>82</v>
      </c>
      <c r="B7" s="3"/>
      <c r="C7" s="3"/>
      <c r="D7" s="3"/>
      <c r="E7" s="3"/>
      <c r="F7" s="3"/>
      <c r="G7" s="3"/>
      <c r="H7" s="3"/>
      <c r="I7" s="3"/>
      <c r="J7" s="3"/>
      <c r="K7" s="3"/>
      <c r="L7" s="3"/>
      <c r="M7" s="3"/>
      <c r="N7" s="3"/>
      <c r="O7" s="43"/>
      <c r="P7" s="43"/>
    </row>
    <row r="8" spans="1:21" ht="15.6" x14ac:dyDescent="0.3">
      <c r="A8" s="93" t="s">
        <v>81</v>
      </c>
      <c r="B8" s="3"/>
      <c r="C8" s="3"/>
      <c r="D8" s="3"/>
      <c r="E8" s="3"/>
      <c r="F8" s="3"/>
      <c r="G8" s="3"/>
      <c r="H8" s="3"/>
      <c r="I8" s="3"/>
      <c r="J8" s="3"/>
      <c r="K8" s="3"/>
      <c r="L8" s="3"/>
      <c r="M8" s="3"/>
      <c r="N8" s="3"/>
      <c r="O8" s="43"/>
      <c r="P8" s="43"/>
    </row>
    <row r="9" spans="1:21" ht="15.6" x14ac:dyDescent="0.3">
      <c r="A9" s="93"/>
      <c r="B9" s="3"/>
      <c r="C9" s="3"/>
      <c r="D9" s="3"/>
      <c r="E9" s="3"/>
      <c r="F9" s="3"/>
      <c r="G9" s="3"/>
      <c r="H9" s="3"/>
      <c r="I9" s="3"/>
      <c r="J9" s="3"/>
      <c r="K9" s="3"/>
      <c r="L9" s="3"/>
      <c r="M9" s="3"/>
      <c r="N9" s="3"/>
      <c r="O9" s="43"/>
      <c r="P9" s="43"/>
    </row>
    <row r="10" spans="1:21" ht="15.6" x14ac:dyDescent="0.3">
      <c r="A10" s="94" t="s">
        <v>94</v>
      </c>
      <c r="B10" s="3"/>
      <c r="C10" s="3"/>
      <c r="D10" s="3"/>
      <c r="E10" s="3"/>
      <c r="F10" s="3"/>
      <c r="G10" s="3"/>
      <c r="H10" s="3"/>
      <c r="I10" s="3"/>
      <c r="J10" s="3"/>
      <c r="K10" s="3"/>
      <c r="L10" s="3"/>
      <c r="M10" s="3"/>
      <c r="N10" s="3"/>
      <c r="O10" s="43"/>
      <c r="P10" s="43"/>
    </row>
    <row r="11" spans="1:21" ht="15.6" x14ac:dyDescent="0.3">
      <c r="A11" s="108" t="s">
        <v>95</v>
      </c>
      <c r="B11" s="3"/>
      <c r="C11" s="3"/>
      <c r="D11" s="3"/>
      <c r="E11" s="3"/>
      <c r="F11" s="3"/>
      <c r="G11" s="3"/>
      <c r="H11" s="3"/>
      <c r="I11" s="3"/>
      <c r="J11" s="3"/>
      <c r="K11" s="3"/>
      <c r="L11" s="3"/>
      <c r="M11" s="3"/>
      <c r="N11" s="3"/>
      <c r="O11" s="43"/>
      <c r="P11" s="43"/>
    </row>
    <row r="12" spans="1:21" s="119" customFormat="1" ht="15.6" x14ac:dyDescent="0.3">
      <c r="A12" s="108"/>
      <c r="B12" s="121"/>
      <c r="C12" s="121"/>
      <c r="D12" s="121"/>
      <c r="E12" s="121"/>
      <c r="F12" s="121"/>
      <c r="G12" s="121"/>
      <c r="H12" s="121"/>
      <c r="I12" s="121"/>
      <c r="J12" s="121"/>
      <c r="K12" s="121"/>
      <c r="L12" s="121"/>
      <c r="M12" s="121"/>
      <c r="N12" s="121"/>
      <c r="O12" s="128"/>
      <c r="P12" s="128"/>
    </row>
    <row r="13" spans="1:21" s="119" customFormat="1" ht="15.6" x14ac:dyDescent="0.3">
      <c r="A13" s="94" t="s">
        <v>110</v>
      </c>
      <c r="B13" s="121"/>
      <c r="C13" s="121"/>
      <c r="D13" s="121"/>
      <c r="E13" s="121"/>
      <c r="F13" s="121"/>
      <c r="G13" s="121"/>
      <c r="H13" s="121"/>
      <c r="I13" s="121"/>
      <c r="J13" s="121"/>
      <c r="K13" s="121"/>
      <c r="L13" s="121"/>
      <c r="M13" s="121"/>
      <c r="N13" s="121"/>
      <c r="O13" s="128"/>
      <c r="P13" s="128"/>
    </row>
    <row r="14" spans="1:21" s="119" customFormat="1" ht="15.6" x14ac:dyDescent="0.3">
      <c r="A14" s="120" t="s">
        <v>111</v>
      </c>
      <c r="B14" s="121"/>
      <c r="C14" s="121"/>
      <c r="D14" s="121"/>
      <c r="E14" s="121"/>
      <c r="F14" s="121"/>
      <c r="G14" s="121"/>
      <c r="H14" s="121"/>
      <c r="I14" s="121"/>
      <c r="J14" s="121"/>
      <c r="K14" s="121"/>
      <c r="L14" s="121"/>
      <c r="M14" s="121"/>
      <c r="N14" s="121"/>
      <c r="O14" s="128"/>
      <c r="P14" s="128"/>
    </row>
    <row r="15" spans="1:21" ht="15.6" x14ac:dyDescent="0.3">
      <c r="A15" s="93"/>
      <c r="B15" s="3"/>
      <c r="C15" s="3"/>
      <c r="D15" s="3"/>
      <c r="E15" s="3"/>
      <c r="F15" s="3"/>
      <c r="G15" s="3"/>
      <c r="H15" s="3"/>
      <c r="I15" s="3"/>
      <c r="J15" s="3"/>
      <c r="K15" s="3"/>
      <c r="L15" s="3"/>
      <c r="M15" s="3"/>
      <c r="N15" s="3"/>
      <c r="O15" s="43"/>
      <c r="P15" s="43"/>
    </row>
    <row r="16" spans="1:21" x14ac:dyDescent="0.3">
      <c r="A16" s="2"/>
      <c r="B16" s="158" t="s">
        <v>43</v>
      </c>
      <c r="C16" s="159"/>
      <c r="D16" s="159"/>
      <c r="E16" s="159"/>
      <c r="F16" s="159"/>
      <c r="G16" s="159"/>
      <c r="H16" s="159"/>
      <c r="I16" s="159"/>
      <c r="J16" s="159"/>
      <c r="K16" s="159"/>
      <c r="L16" s="159"/>
      <c r="M16" s="159"/>
      <c r="N16" s="159"/>
      <c r="O16" s="159"/>
      <c r="P16" s="159"/>
      <c r="Q16" s="159"/>
      <c r="R16" s="159"/>
      <c r="S16" s="159"/>
      <c r="T16" s="159"/>
      <c r="U16" s="160"/>
    </row>
    <row r="17" spans="1:21" x14ac:dyDescent="0.3">
      <c r="A17" s="2"/>
      <c r="B17" s="158" t="s">
        <v>28</v>
      </c>
      <c r="C17" s="159"/>
      <c r="D17" s="159"/>
      <c r="E17" s="160"/>
      <c r="F17" s="158" t="s">
        <v>29</v>
      </c>
      <c r="G17" s="159"/>
      <c r="H17" s="159"/>
      <c r="I17" s="160"/>
      <c r="J17" s="158" t="s">
        <v>30</v>
      </c>
      <c r="K17" s="159"/>
      <c r="L17" s="159"/>
      <c r="M17" s="159"/>
      <c r="N17" s="139" t="s">
        <v>31</v>
      </c>
      <c r="O17" s="139"/>
      <c r="P17" s="139"/>
      <c r="Q17" s="139"/>
      <c r="R17" s="139" t="s">
        <v>50</v>
      </c>
      <c r="S17" s="139"/>
      <c r="T17" s="139"/>
      <c r="U17" s="139"/>
    </row>
    <row r="18" spans="1:21" ht="50.25" customHeight="1" x14ac:dyDescent="0.3">
      <c r="A18" s="2"/>
      <c r="B18" s="136" t="s">
        <v>10</v>
      </c>
      <c r="C18" s="140"/>
      <c r="D18" s="140"/>
      <c r="E18" s="141"/>
      <c r="F18" s="136" t="s">
        <v>9</v>
      </c>
      <c r="G18" s="140"/>
      <c r="H18" s="140"/>
      <c r="I18" s="141"/>
      <c r="J18" s="136" t="s">
        <v>8</v>
      </c>
      <c r="K18" s="140"/>
      <c r="L18" s="140"/>
      <c r="M18" s="140"/>
      <c r="N18" s="142" t="s">
        <v>7</v>
      </c>
      <c r="O18" s="142"/>
      <c r="P18" s="142"/>
      <c r="Q18" s="142"/>
      <c r="R18" s="142" t="s">
        <v>51</v>
      </c>
      <c r="S18" s="142"/>
      <c r="T18" s="142"/>
      <c r="U18" s="142"/>
    </row>
    <row r="19" spans="1:21" x14ac:dyDescent="0.3">
      <c r="A19" s="2"/>
      <c r="B19" s="158" t="s">
        <v>44</v>
      </c>
      <c r="C19" s="159"/>
      <c r="D19" s="159"/>
      <c r="E19" s="159"/>
      <c r="F19" s="159"/>
      <c r="G19" s="159"/>
      <c r="H19" s="159"/>
      <c r="I19" s="159"/>
      <c r="J19" s="159"/>
      <c r="K19" s="159"/>
      <c r="L19" s="159"/>
      <c r="M19" s="159"/>
      <c r="N19" s="159"/>
      <c r="O19" s="159"/>
      <c r="P19" s="159"/>
      <c r="Q19" s="159"/>
      <c r="R19" s="159"/>
      <c r="S19" s="159"/>
      <c r="T19" s="159"/>
      <c r="U19" s="160"/>
    </row>
    <row r="20" spans="1:21" x14ac:dyDescent="0.3">
      <c r="A20" s="2"/>
      <c r="B20" s="158" t="s">
        <v>45</v>
      </c>
      <c r="C20" s="159"/>
      <c r="D20" s="159"/>
      <c r="E20" s="160"/>
      <c r="F20" s="158" t="s">
        <v>46</v>
      </c>
      <c r="G20" s="159"/>
      <c r="H20" s="159"/>
      <c r="I20" s="160"/>
      <c r="J20" s="158" t="s">
        <v>47</v>
      </c>
      <c r="K20" s="159"/>
      <c r="L20" s="159"/>
      <c r="M20" s="160"/>
      <c r="N20" s="158" t="s">
        <v>48</v>
      </c>
      <c r="O20" s="159"/>
      <c r="P20" s="159"/>
      <c r="Q20" s="160"/>
      <c r="R20" s="139" t="s">
        <v>52</v>
      </c>
      <c r="S20" s="139"/>
      <c r="T20" s="139"/>
      <c r="U20" s="139"/>
    </row>
    <row r="21" spans="1:21" ht="158.55000000000001" customHeight="1" x14ac:dyDescent="0.3">
      <c r="A21" s="2"/>
      <c r="B21" s="142" t="s">
        <v>73</v>
      </c>
      <c r="C21" s="143"/>
      <c r="D21" s="143"/>
      <c r="E21" s="143"/>
      <c r="F21" s="142" t="s">
        <v>74</v>
      </c>
      <c r="G21" s="143"/>
      <c r="H21" s="143"/>
      <c r="I21" s="143"/>
      <c r="J21" s="142" t="s">
        <v>75</v>
      </c>
      <c r="K21" s="143"/>
      <c r="L21" s="143"/>
      <c r="M21" s="143"/>
      <c r="N21" s="136" t="s">
        <v>76</v>
      </c>
      <c r="O21" s="137"/>
      <c r="P21" s="137"/>
      <c r="Q21" s="138"/>
      <c r="R21" s="136" t="s">
        <v>77</v>
      </c>
      <c r="S21" s="137"/>
      <c r="T21" s="137"/>
      <c r="U21" s="138"/>
    </row>
    <row r="22" spans="1:21" x14ac:dyDescent="0.3">
      <c r="A22" s="2"/>
      <c r="B22" s="48"/>
      <c r="C22" s="49"/>
      <c r="D22" s="49"/>
      <c r="E22" s="49"/>
      <c r="F22" s="50"/>
      <c r="G22" s="49"/>
      <c r="H22" s="51"/>
      <c r="I22" s="51"/>
      <c r="J22" s="48"/>
      <c r="K22" s="51"/>
      <c r="L22" s="51"/>
      <c r="M22" s="51"/>
      <c r="N22" s="46"/>
      <c r="O22" s="46"/>
      <c r="P22" s="46"/>
      <c r="Q22" s="46"/>
      <c r="R22" s="46"/>
      <c r="S22" s="46"/>
      <c r="T22" s="46"/>
      <c r="U22" s="46"/>
    </row>
    <row r="23" spans="1:21" ht="15" thickBot="1" x14ac:dyDescent="0.35">
      <c r="B23" s="2"/>
      <c r="C23" s="52"/>
      <c r="D23" s="145" t="s">
        <v>6</v>
      </c>
      <c r="E23" s="145"/>
      <c r="F23" s="145"/>
      <c r="G23" s="145"/>
      <c r="H23" s="146"/>
      <c r="I23" s="41"/>
      <c r="J23" s="58"/>
      <c r="K23" s="145" t="s">
        <v>4</v>
      </c>
      <c r="L23" s="145"/>
      <c r="M23" s="145"/>
      <c r="N23" s="145"/>
      <c r="O23" s="41"/>
      <c r="P23" s="47"/>
      <c r="Q23" s="44"/>
    </row>
    <row r="24" spans="1:21" ht="20.399999999999999" x14ac:dyDescent="0.3">
      <c r="B24" s="147" t="s">
        <v>5</v>
      </c>
      <c r="C24" s="53" t="s">
        <v>42</v>
      </c>
      <c r="D24" s="34">
        <v>5</v>
      </c>
      <c r="E24" s="35">
        <v>10</v>
      </c>
      <c r="F24" s="36">
        <v>15</v>
      </c>
      <c r="G24" s="36">
        <v>20</v>
      </c>
      <c r="H24" s="36">
        <v>25</v>
      </c>
      <c r="I24" s="42"/>
      <c r="J24" s="59"/>
      <c r="K24" s="139" t="s">
        <v>4</v>
      </c>
      <c r="L24" s="139"/>
      <c r="M24" s="139" t="s">
        <v>63</v>
      </c>
      <c r="N24" s="139"/>
      <c r="O24" s="42"/>
      <c r="P24" s="44"/>
      <c r="Q24" s="44"/>
    </row>
    <row r="25" spans="1:21" ht="20.399999999999999" x14ac:dyDescent="0.3">
      <c r="B25" s="148"/>
      <c r="C25" s="53" t="s">
        <v>41</v>
      </c>
      <c r="D25" s="34">
        <v>4</v>
      </c>
      <c r="E25" s="35">
        <v>8</v>
      </c>
      <c r="F25" s="35">
        <v>12</v>
      </c>
      <c r="G25" s="36">
        <v>16</v>
      </c>
      <c r="H25" s="36">
        <v>20</v>
      </c>
      <c r="I25" s="42"/>
      <c r="J25" s="59"/>
      <c r="K25" s="150" t="s">
        <v>2</v>
      </c>
      <c r="L25" s="151"/>
      <c r="M25" s="152" t="s">
        <v>60</v>
      </c>
      <c r="N25" s="152"/>
      <c r="O25" s="42"/>
      <c r="P25" s="44"/>
      <c r="Q25" s="44"/>
    </row>
    <row r="26" spans="1:21" ht="20.399999999999999" x14ac:dyDescent="0.3">
      <c r="B26" s="148"/>
      <c r="C26" s="53" t="s">
        <v>40</v>
      </c>
      <c r="D26" s="34">
        <v>3</v>
      </c>
      <c r="E26" s="35">
        <v>6</v>
      </c>
      <c r="F26" s="35">
        <v>9</v>
      </c>
      <c r="G26" s="35">
        <v>12</v>
      </c>
      <c r="H26" s="36">
        <v>15</v>
      </c>
      <c r="I26" s="42"/>
      <c r="J26" s="59"/>
      <c r="K26" s="153" t="s">
        <v>1</v>
      </c>
      <c r="L26" s="151"/>
      <c r="M26" s="154" t="s">
        <v>61</v>
      </c>
      <c r="N26" s="155"/>
      <c r="O26" s="42"/>
      <c r="P26" s="44"/>
      <c r="Q26" s="44"/>
    </row>
    <row r="27" spans="1:21" ht="20.399999999999999" x14ac:dyDescent="0.3">
      <c r="B27" s="148"/>
      <c r="C27" s="53" t="s">
        <v>39</v>
      </c>
      <c r="D27" s="34">
        <v>2</v>
      </c>
      <c r="E27" s="34">
        <v>4</v>
      </c>
      <c r="F27" s="35">
        <v>6</v>
      </c>
      <c r="G27" s="35">
        <v>8</v>
      </c>
      <c r="H27" s="35">
        <v>10</v>
      </c>
      <c r="I27" s="42"/>
      <c r="J27" s="59"/>
      <c r="K27" s="153" t="s">
        <v>0</v>
      </c>
      <c r="L27" s="151"/>
      <c r="M27" s="156" t="s">
        <v>62</v>
      </c>
      <c r="N27" s="157"/>
      <c r="O27" s="42"/>
      <c r="P27" s="44"/>
      <c r="Q27" s="44"/>
    </row>
    <row r="28" spans="1:21" ht="21" thickBot="1" x14ac:dyDescent="0.35">
      <c r="B28" s="149"/>
      <c r="C28" s="53" t="s">
        <v>38</v>
      </c>
      <c r="D28" s="34">
        <v>1</v>
      </c>
      <c r="E28" s="34">
        <v>2</v>
      </c>
      <c r="F28" s="34">
        <v>3</v>
      </c>
      <c r="G28" s="34">
        <v>4</v>
      </c>
      <c r="H28" s="34">
        <v>5</v>
      </c>
      <c r="I28" s="42"/>
      <c r="J28" s="59"/>
      <c r="K28" s="44"/>
      <c r="L28" s="44"/>
      <c r="M28" s="44"/>
      <c r="N28" s="44"/>
      <c r="O28" s="42"/>
      <c r="P28" s="44"/>
      <c r="Q28" s="44"/>
    </row>
    <row r="29" spans="1:21" ht="37.5" customHeight="1" x14ac:dyDescent="0.3">
      <c r="B29" s="2"/>
      <c r="C29" s="54"/>
      <c r="D29" s="55" t="s">
        <v>32</v>
      </c>
      <c r="E29" s="55" t="s">
        <v>33</v>
      </c>
      <c r="F29" s="55" t="s">
        <v>35</v>
      </c>
      <c r="G29" s="55" t="s">
        <v>36</v>
      </c>
      <c r="H29" s="55" t="s">
        <v>37</v>
      </c>
      <c r="I29" s="42"/>
      <c r="J29" s="59"/>
      <c r="K29" s="44"/>
      <c r="L29" s="44"/>
      <c r="M29" s="44"/>
      <c r="N29" s="44"/>
      <c r="O29" s="42"/>
      <c r="P29" s="44"/>
      <c r="Q29" s="44"/>
    </row>
    <row r="30" spans="1:21" ht="44.1" customHeight="1" x14ac:dyDescent="0.3">
      <c r="B30" s="2"/>
      <c r="C30" s="56"/>
      <c r="D30" s="144" t="s">
        <v>34</v>
      </c>
      <c r="E30" s="144"/>
      <c r="F30" s="144"/>
      <c r="G30" s="144"/>
      <c r="H30" s="144"/>
      <c r="I30" s="57"/>
      <c r="J30" s="56"/>
      <c r="K30" s="60"/>
      <c r="L30" s="60"/>
      <c r="M30" s="60"/>
      <c r="N30" s="60"/>
      <c r="O30" s="57"/>
      <c r="P30" s="44"/>
      <c r="Q30" s="44"/>
    </row>
  </sheetData>
  <mergeCells count="34">
    <mergeCell ref="B16:U16"/>
    <mergeCell ref="B20:E20"/>
    <mergeCell ref="F20:I20"/>
    <mergeCell ref="J20:M20"/>
    <mergeCell ref="R17:U17"/>
    <mergeCell ref="R18:U18"/>
    <mergeCell ref="B19:U19"/>
    <mergeCell ref="B17:E17"/>
    <mergeCell ref="F17:I17"/>
    <mergeCell ref="N20:Q20"/>
    <mergeCell ref="J17:M17"/>
    <mergeCell ref="N17:Q17"/>
    <mergeCell ref="D30:H30"/>
    <mergeCell ref="D23:H23"/>
    <mergeCell ref="K23:N23"/>
    <mergeCell ref="B24:B28"/>
    <mergeCell ref="K24:L24"/>
    <mergeCell ref="M24:N24"/>
    <mergeCell ref="K25:L25"/>
    <mergeCell ref="M25:N25"/>
    <mergeCell ref="K26:L26"/>
    <mergeCell ref="M26:N26"/>
    <mergeCell ref="K27:L27"/>
    <mergeCell ref="M27:N27"/>
    <mergeCell ref="N21:Q21"/>
    <mergeCell ref="R20:U20"/>
    <mergeCell ref="R21:U21"/>
    <mergeCell ref="B18:E18"/>
    <mergeCell ref="F18:I18"/>
    <mergeCell ref="J18:M18"/>
    <mergeCell ref="B21:E21"/>
    <mergeCell ref="F21:I21"/>
    <mergeCell ref="J21:M21"/>
    <mergeCell ref="N18:Q18"/>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workbookViewId="0">
      <selection activeCell="F7" sqref="F7"/>
    </sheetView>
  </sheetViews>
  <sheetFormatPr defaultColWidth="8.90625" defaultRowHeight="15.45" customHeight="1" x14ac:dyDescent="0.25"/>
  <cols>
    <col min="2" max="2" width="8.90625" customWidth="1"/>
    <col min="4" max="9" width="8.90625" customWidth="1"/>
    <col min="16" max="16" width="8.90625" customWidth="1"/>
  </cols>
  <sheetData>
    <row r="1" spans="1:15" ht="15.45" customHeight="1" x14ac:dyDescent="0.3">
      <c r="A1" s="3" t="s">
        <v>64</v>
      </c>
      <c r="B1" s="16"/>
    </row>
    <row r="3" spans="1:15" ht="15.45" customHeight="1" x14ac:dyDescent="0.3">
      <c r="B3" s="52"/>
      <c r="C3" s="145" t="s">
        <v>58</v>
      </c>
      <c r="D3" s="145"/>
      <c r="E3" s="145"/>
      <c r="F3" s="145"/>
      <c r="G3" s="145"/>
      <c r="H3" s="163"/>
      <c r="I3" s="41"/>
      <c r="J3" s="58"/>
      <c r="K3" s="145" t="s">
        <v>4</v>
      </c>
      <c r="L3" s="145"/>
      <c r="M3" s="145"/>
      <c r="N3" s="145"/>
      <c r="O3" s="63"/>
    </row>
    <row r="4" spans="1:15" ht="19.95" customHeight="1" x14ac:dyDescent="0.25">
      <c r="B4" s="53" t="s">
        <v>42</v>
      </c>
      <c r="C4" s="34"/>
      <c r="D4" s="35"/>
      <c r="E4" s="36"/>
      <c r="F4" s="36"/>
      <c r="G4" s="78"/>
      <c r="H4" s="84"/>
      <c r="I4" s="42"/>
      <c r="J4" s="59"/>
      <c r="K4" s="139" t="s">
        <v>4</v>
      </c>
      <c r="L4" s="139"/>
      <c r="M4" s="139" t="s">
        <v>3</v>
      </c>
      <c r="N4" s="139"/>
      <c r="O4" s="64"/>
    </row>
    <row r="5" spans="1:15" ht="19.95" customHeight="1" x14ac:dyDescent="0.25">
      <c r="B5" s="53" t="s">
        <v>41</v>
      </c>
      <c r="C5" s="34"/>
      <c r="D5" s="35"/>
      <c r="E5" s="35" t="s">
        <v>135</v>
      </c>
      <c r="F5" s="36" t="s">
        <v>137</v>
      </c>
      <c r="G5" s="78">
        <v>12</v>
      </c>
      <c r="H5" s="84"/>
      <c r="I5" s="42"/>
      <c r="J5" s="59"/>
      <c r="K5" s="166" t="s">
        <v>2</v>
      </c>
      <c r="L5" s="151"/>
      <c r="M5" s="152" t="s">
        <v>60</v>
      </c>
      <c r="N5" s="152"/>
      <c r="O5" s="64"/>
    </row>
    <row r="6" spans="1:15" ht="19.95" customHeight="1" x14ac:dyDescent="0.3">
      <c r="A6" s="16" t="s">
        <v>5</v>
      </c>
      <c r="B6" s="53" t="s">
        <v>40</v>
      </c>
      <c r="C6" s="34"/>
      <c r="D6" s="127">
        <v>10</v>
      </c>
      <c r="E6" s="35" t="s">
        <v>136</v>
      </c>
      <c r="F6" s="35">
        <v>3</v>
      </c>
      <c r="G6" s="78">
        <v>2</v>
      </c>
      <c r="H6" s="84"/>
      <c r="I6" s="42"/>
      <c r="J6" s="59"/>
      <c r="K6" s="164" t="s">
        <v>1</v>
      </c>
      <c r="L6" s="151"/>
      <c r="M6" s="154" t="s">
        <v>61</v>
      </c>
      <c r="N6" s="155"/>
      <c r="O6" s="64"/>
    </row>
    <row r="7" spans="1:15" ht="19.95" customHeight="1" x14ac:dyDescent="0.25">
      <c r="B7" s="53" t="s">
        <v>39</v>
      </c>
      <c r="C7" s="34"/>
      <c r="D7" s="34"/>
      <c r="E7" s="34"/>
      <c r="F7" s="35"/>
      <c r="G7" s="77"/>
      <c r="H7" s="85"/>
      <c r="I7" s="42"/>
      <c r="J7" s="59"/>
      <c r="K7" s="153" t="s">
        <v>0</v>
      </c>
      <c r="L7" s="151"/>
      <c r="M7" s="156" t="s">
        <v>62</v>
      </c>
      <c r="N7" s="157"/>
      <c r="O7" s="64"/>
    </row>
    <row r="8" spans="1:15" ht="19.95" customHeight="1" x14ac:dyDescent="0.25">
      <c r="B8" s="53" t="s">
        <v>38</v>
      </c>
      <c r="C8" s="34"/>
      <c r="D8" s="34"/>
      <c r="E8" s="34"/>
      <c r="F8" s="34"/>
      <c r="G8" s="76"/>
      <c r="H8" s="85"/>
      <c r="I8" s="42"/>
      <c r="J8" s="59"/>
      <c r="K8" s="44"/>
      <c r="L8" s="44"/>
      <c r="M8" s="44"/>
      <c r="N8" s="44"/>
      <c r="O8" s="64"/>
    </row>
    <row r="9" spans="1:15" ht="19.95" customHeight="1" x14ac:dyDescent="0.25">
      <c r="B9" s="61"/>
      <c r="C9" s="55" t="s">
        <v>32</v>
      </c>
      <c r="D9" s="55" t="s">
        <v>33</v>
      </c>
      <c r="E9" s="55" t="s">
        <v>35</v>
      </c>
      <c r="F9" s="55" t="s">
        <v>36</v>
      </c>
      <c r="G9" s="55" t="s">
        <v>37</v>
      </c>
      <c r="H9" s="86"/>
      <c r="I9" s="42"/>
      <c r="J9" s="59"/>
      <c r="K9" s="44"/>
      <c r="L9" s="44"/>
      <c r="M9" s="44"/>
      <c r="N9" s="44"/>
      <c r="O9" s="64"/>
    </row>
    <row r="10" spans="1:15" ht="15.45" customHeight="1" x14ac:dyDescent="0.25">
      <c r="B10" s="59"/>
      <c r="C10" s="165" t="s">
        <v>34</v>
      </c>
      <c r="D10" s="165"/>
      <c r="E10" s="165"/>
      <c r="F10" s="165"/>
      <c r="G10" s="165"/>
      <c r="H10" s="165"/>
      <c r="I10" s="42"/>
      <c r="J10" s="59"/>
      <c r="K10" s="44"/>
      <c r="L10" s="44"/>
      <c r="M10" s="44"/>
      <c r="N10" s="44"/>
      <c r="O10" s="64"/>
    </row>
    <row r="11" spans="1:15" ht="15.45" customHeight="1" x14ac:dyDescent="0.25">
      <c r="B11" s="56"/>
      <c r="C11" s="62"/>
      <c r="D11" s="62"/>
      <c r="E11" s="62"/>
      <c r="F11" s="62"/>
      <c r="G11" s="62"/>
      <c r="H11" s="62"/>
      <c r="I11" s="57"/>
      <c r="J11" s="56"/>
      <c r="K11" s="60"/>
      <c r="L11" s="60"/>
      <c r="M11" s="60"/>
      <c r="N11" s="60"/>
      <c r="O11" s="65"/>
    </row>
    <row r="12" spans="1:15" ht="15.45" customHeight="1" x14ac:dyDescent="0.25">
      <c r="B12" s="2"/>
      <c r="C12" s="12"/>
      <c r="D12" s="12"/>
      <c r="E12" s="12"/>
      <c r="F12" s="12"/>
      <c r="G12" s="33"/>
      <c r="H12" s="12"/>
      <c r="I12" s="2"/>
      <c r="J12" s="2"/>
      <c r="K12" s="2"/>
      <c r="L12" s="2"/>
      <c r="M12" s="2"/>
      <c r="N12" s="2"/>
    </row>
    <row r="13" spans="1:15" ht="15.45" customHeight="1" x14ac:dyDescent="0.25">
      <c r="B13" s="68" t="s">
        <v>56</v>
      </c>
      <c r="C13" s="12"/>
      <c r="D13" s="12"/>
      <c r="E13" s="67" t="s">
        <v>53</v>
      </c>
      <c r="F13" s="67" t="s">
        <v>54</v>
      </c>
      <c r="G13" s="67" t="s">
        <v>53</v>
      </c>
      <c r="H13" s="67" t="s">
        <v>54</v>
      </c>
      <c r="I13" s="67" t="s">
        <v>53</v>
      </c>
      <c r="J13" s="67" t="s">
        <v>54</v>
      </c>
      <c r="K13" s="67" t="s">
        <v>53</v>
      </c>
      <c r="L13" s="67" t="s">
        <v>54</v>
      </c>
      <c r="M13" s="2"/>
    </row>
    <row r="14" spans="1:15" ht="49.95" customHeight="1" x14ac:dyDescent="0.25">
      <c r="A14" s="14" t="s">
        <v>26</v>
      </c>
      <c r="B14" s="13">
        <v>1</v>
      </c>
      <c r="C14" s="167" t="s">
        <v>90</v>
      </c>
      <c r="D14" s="168"/>
      <c r="E14" s="66" t="s">
        <v>55</v>
      </c>
      <c r="F14" s="14"/>
      <c r="G14" s="66" t="s">
        <v>55</v>
      </c>
      <c r="H14" s="14"/>
      <c r="I14" s="66" t="s">
        <v>55</v>
      </c>
      <c r="J14" s="14"/>
      <c r="K14" s="66" t="s">
        <v>55</v>
      </c>
      <c r="L14" s="14"/>
    </row>
    <row r="15" spans="1:15" ht="49.95" customHeight="1" x14ac:dyDescent="0.25">
      <c r="A15" s="14" t="s">
        <v>27</v>
      </c>
      <c r="B15" s="13">
        <v>2</v>
      </c>
      <c r="C15" s="167" t="s">
        <v>84</v>
      </c>
      <c r="D15" s="168"/>
      <c r="E15" s="66" t="s">
        <v>55</v>
      </c>
      <c r="F15" s="14"/>
      <c r="G15" s="66" t="s">
        <v>55</v>
      </c>
      <c r="H15" s="14"/>
      <c r="I15" s="66" t="s">
        <v>55</v>
      </c>
      <c r="J15" s="14"/>
      <c r="K15" s="66" t="s">
        <v>55</v>
      </c>
      <c r="L15" s="14"/>
    </row>
    <row r="16" spans="1:15" ht="49.95" customHeight="1" x14ac:dyDescent="0.25">
      <c r="A16" s="14" t="s">
        <v>49</v>
      </c>
      <c r="B16" s="13">
        <v>3</v>
      </c>
      <c r="C16" s="167" t="s">
        <v>86</v>
      </c>
      <c r="D16" s="168"/>
      <c r="E16" s="66" t="s">
        <v>55</v>
      </c>
      <c r="F16" s="14"/>
      <c r="G16" s="66" t="s">
        <v>55</v>
      </c>
      <c r="H16" s="14"/>
      <c r="I16" s="66" t="s">
        <v>55</v>
      </c>
      <c r="J16" s="14"/>
      <c r="K16" s="66" t="s">
        <v>55</v>
      </c>
      <c r="L16" s="14"/>
    </row>
    <row r="17" spans="2:12" ht="49.95" customHeight="1" x14ac:dyDescent="0.25">
      <c r="B17" s="13">
        <v>4</v>
      </c>
      <c r="C17" s="167" t="s">
        <v>67</v>
      </c>
      <c r="D17" s="168"/>
      <c r="E17" s="66" t="s">
        <v>55</v>
      </c>
      <c r="F17" s="14"/>
      <c r="G17" s="66" t="s">
        <v>55</v>
      </c>
      <c r="H17" s="14"/>
      <c r="I17" s="66" t="s">
        <v>55</v>
      </c>
      <c r="J17" s="14"/>
      <c r="K17" s="66" t="s">
        <v>55</v>
      </c>
      <c r="L17" s="14"/>
    </row>
    <row r="18" spans="2:12" ht="49.95" customHeight="1" x14ac:dyDescent="0.25">
      <c r="B18" s="13">
        <v>5</v>
      </c>
      <c r="C18" s="167" t="s">
        <v>68</v>
      </c>
      <c r="D18" s="168"/>
      <c r="E18" s="66" t="s">
        <v>55</v>
      </c>
      <c r="F18" s="14"/>
      <c r="G18" s="66" t="s">
        <v>55</v>
      </c>
      <c r="H18" s="14"/>
      <c r="I18" s="66" t="s">
        <v>55</v>
      </c>
      <c r="J18" s="14"/>
      <c r="K18" s="66" t="s">
        <v>55</v>
      </c>
      <c r="L18" s="14"/>
    </row>
    <row r="19" spans="2:12" ht="49.95" customHeight="1" x14ac:dyDescent="0.25">
      <c r="B19" s="13">
        <v>6</v>
      </c>
      <c r="C19" s="167" t="s">
        <v>104</v>
      </c>
      <c r="D19" s="168"/>
      <c r="E19" s="66" t="s">
        <v>55</v>
      </c>
      <c r="F19" s="14"/>
      <c r="G19" s="66" t="s">
        <v>55</v>
      </c>
      <c r="H19" s="14"/>
      <c r="I19" s="66" t="s">
        <v>55</v>
      </c>
      <c r="J19" s="14"/>
      <c r="K19" s="66" t="s">
        <v>55</v>
      </c>
      <c r="L19" s="14"/>
    </row>
    <row r="20" spans="2:12" ht="49.95" customHeight="1" x14ac:dyDescent="0.25">
      <c r="B20" s="13">
        <v>7</v>
      </c>
      <c r="C20" s="161" t="s">
        <v>69</v>
      </c>
      <c r="D20" s="162"/>
      <c r="E20" s="66" t="s">
        <v>55</v>
      </c>
      <c r="F20" s="14"/>
      <c r="G20" s="66" t="s">
        <v>55</v>
      </c>
      <c r="H20" s="14"/>
      <c r="I20" s="66" t="s">
        <v>55</v>
      </c>
      <c r="J20" s="14"/>
      <c r="K20" s="66" t="s">
        <v>55</v>
      </c>
      <c r="L20" s="14"/>
    </row>
    <row r="21" spans="2:12" ht="49.95" customHeight="1" x14ac:dyDescent="0.25">
      <c r="B21" s="13">
        <v>8</v>
      </c>
      <c r="C21" s="161" t="s">
        <v>70</v>
      </c>
      <c r="D21" s="162"/>
      <c r="E21" s="66" t="s">
        <v>55</v>
      </c>
      <c r="F21" s="14"/>
      <c r="G21" s="66" t="s">
        <v>55</v>
      </c>
      <c r="H21" s="14"/>
      <c r="I21" s="66" t="s">
        <v>55</v>
      </c>
      <c r="J21" s="14"/>
      <c r="K21" s="66" t="s">
        <v>55</v>
      </c>
      <c r="L21" s="14"/>
    </row>
    <row r="22" spans="2:12" ht="49.95" customHeight="1" x14ac:dyDescent="0.25">
      <c r="B22" s="15">
        <v>9</v>
      </c>
      <c r="C22" s="161" t="s">
        <v>113</v>
      </c>
      <c r="D22" s="162"/>
      <c r="E22" s="66" t="s">
        <v>55</v>
      </c>
      <c r="F22" s="14"/>
      <c r="G22" s="66" t="s">
        <v>55</v>
      </c>
      <c r="H22" s="14"/>
      <c r="I22" s="66" t="s">
        <v>55</v>
      </c>
      <c r="J22" s="14"/>
      <c r="K22" s="66" t="s">
        <v>55</v>
      </c>
      <c r="L22" s="14"/>
    </row>
    <row r="23" spans="2:12" ht="49.95" customHeight="1" x14ac:dyDescent="0.25">
      <c r="B23" s="13">
        <v>10</v>
      </c>
      <c r="C23" s="161" t="s">
        <v>71</v>
      </c>
      <c r="D23" s="162"/>
      <c r="E23" s="66" t="s">
        <v>55</v>
      </c>
      <c r="F23" s="14"/>
      <c r="G23" s="66" t="s">
        <v>55</v>
      </c>
      <c r="H23" s="14"/>
      <c r="I23" s="66" t="s">
        <v>55</v>
      </c>
      <c r="J23" s="14"/>
      <c r="K23" s="66" t="s">
        <v>55</v>
      </c>
      <c r="L23" s="14"/>
    </row>
    <row r="24" spans="2:12" ht="55.8" customHeight="1" x14ac:dyDescent="0.25">
      <c r="B24" s="13">
        <v>11</v>
      </c>
      <c r="C24" s="161" t="s">
        <v>72</v>
      </c>
      <c r="D24" s="162"/>
      <c r="E24" s="66" t="s">
        <v>55</v>
      </c>
      <c r="F24" s="90"/>
      <c r="G24" s="66" t="s">
        <v>55</v>
      </c>
      <c r="H24" s="90"/>
      <c r="I24" s="66" t="s">
        <v>55</v>
      </c>
      <c r="J24" s="90"/>
      <c r="K24" s="66" t="s">
        <v>55</v>
      </c>
      <c r="L24" s="90"/>
    </row>
    <row r="25" spans="2:12" s="118" customFormat="1" ht="55.8" customHeight="1" x14ac:dyDescent="0.25">
      <c r="B25" s="13">
        <v>12</v>
      </c>
      <c r="C25" s="161" t="s">
        <v>118</v>
      </c>
      <c r="D25" s="162"/>
      <c r="E25" s="66" t="s">
        <v>55</v>
      </c>
      <c r="F25" s="133"/>
      <c r="G25" s="66" t="s">
        <v>55</v>
      </c>
      <c r="H25" s="133"/>
      <c r="I25" s="66" t="s">
        <v>55</v>
      </c>
      <c r="J25" s="133"/>
      <c r="K25" s="66" t="s">
        <v>55</v>
      </c>
      <c r="L25" s="133"/>
    </row>
    <row r="26" spans="2:12" s="118" customFormat="1" ht="55.8" customHeight="1" x14ac:dyDescent="0.25">
      <c r="B26" s="13">
        <v>13</v>
      </c>
      <c r="C26" s="161" t="s">
        <v>134</v>
      </c>
      <c r="D26" s="162"/>
      <c r="E26" s="66" t="s">
        <v>55</v>
      </c>
      <c r="F26" s="133"/>
      <c r="G26" s="66" t="s">
        <v>55</v>
      </c>
      <c r="H26" s="133"/>
      <c r="I26" s="66" t="s">
        <v>55</v>
      </c>
      <c r="J26" s="133"/>
      <c r="K26" s="66" t="s">
        <v>55</v>
      </c>
      <c r="L26" s="133"/>
    </row>
  </sheetData>
  <mergeCells count="24">
    <mergeCell ref="C25:D25"/>
    <mergeCell ref="C26:D26"/>
    <mergeCell ref="C24:D24"/>
    <mergeCell ref="C10:H10"/>
    <mergeCell ref="M5:N5"/>
    <mergeCell ref="K5:L5"/>
    <mergeCell ref="K7:L7"/>
    <mergeCell ref="M7:N7"/>
    <mergeCell ref="C14:D14"/>
    <mergeCell ref="C15:D15"/>
    <mergeCell ref="C16:D16"/>
    <mergeCell ref="C17:D17"/>
    <mergeCell ref="C23:D23"/>
    <mergeCell ref="C18:D18"/>
    <mergeCell ref="C19:D19"/>
    <mergeCell ref="C20:D20"/>
    <mergeCell ref="C21:D21"/>
    <mergeCell ref="C22:D22"/>
    <mergeCell ref="C3:H3"/>
    <mergeCell ref="K3:N3"/>
    <mergeCell ref="M4:N4"/>
    <mergeCell ref="K4:L4"/>
    <mergeCell ref="K6:L6"/>
    <mergeCell ref="M6:N6"/>
  </mergeCells>
  <conditionalFormatting sqref="I7:I12">
    <cfRule type="cellIs" dxfId="21" priority="3" operator="between">
      <formula>1</formula>
      <formula>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25"/>
  <sheetViews>
    <sheetView tabSelected="1" zoomScale="80" zoomScaleNormal="80" workbookViewId="0">
      <pane ySplit="4" topLeftCell="A5" activePane="bottomLeft" state="frozen"/>
      <selection pane="bottomLeft" activeCell="I11" sqref="I11"/>
    </sheetView>
  </sheetViews>
  <sheetFormatPr defaultColWidth="8.90625" defaultRowHeight="13.2" x14ac:dyDescent="0.25"/>
  <cols>
    <col min="1" max="1" width="2.6328125" style="4" customWidth="1"/>
    <col min="2" max="2" width="6.6328125" style="4" customWidth="1"/>
    <col min="3" max="3" width="11.1796875" style="4" customWidth="1"/>
    <col min="4" max="4" width="10" style="4" customWidth="1"/>
    <col min="5" max="5" width="29.08984375" style="4" customWidth="1"/>
    <col min="6" max="6" width="6.36328125" style="4" customWidth="1"/>
    <col min="7" max="7" width="6.453125" style="4" customWidth="1"/>
    <col min="8" max="8" width="4.7265625" style="4" customWidth="1"/>
    <col min="9" max="9" width="26.453125" style="4" bestFit="1" customWidth="1"/>
    <col min="10" max="10" width="26.453125" style="4" customWidth="1"/>
    <col min="11" max="11" width="6.453125" style="4" customWidth="1"/>
    <col min="12" max="12" width="0" style="4" hidden="1" customWidth="1"/>
    <col min="13" max="13" width="6.453125" style="4" customWidth="1"/>
    <col min="14" max="14" width="0" style="4" hidden="1" customWidth="1"/>
    <col min="15" max="15" width="4.7265625" style="4" bestFit="1" customWidth="1"/>
    <col min="16" max="16" width="24.453125" style="4" customWidth="1"/>
    <col min="17" max="17" width="9.7265625" style="4" customWidth="1"/>
    <col min="18" max="18" width="8.26953125" style="4" customWidth="1"/>
    <col min="19" max="16384" width="8.90625" style="4"/>
  </cols>
  <sheetData>
    <row r="1" spans="2:20" s="10" customFormat="1" ht="15.6" x14ac:dyDescent="0.3">
      <c r="B1" s="3" t="s">
        <v>66</v>
      </c>
      <c r="C1" s="11"/>
      <c r="D1" s="11"/>
      <c r="E1" s="11"/>
      <c r="F1" s="11"/>
      <c r="G1" s="11"/>
      <c r="H1" s="11"/>
      <c r="I1" s="11"/>
      <c r="J1" s="11"/>
      <c r="K1" s="11"/>
      <c r="L1" s="11"/>
      <c r="Q1" s="11"/>
    </row>
    <row r="2" spans="2:20" s="10" customFormat="1" x14ac:dyDescent="0.25">
      <c r="C2" s="11"/>
      <c r="D2" s="11"/>
      <c r="E2" s="11"/>
      <c r="F2" s="11"/>
      <c r="G2" s="11"/>
      <c r="H2" s="11"/>
      <c r="I2" s="11"/>
      <c r="J2" s="11"/>
      <c r="K2" s="11"/>
      <c r="L2" s="11"/>
      <c r="Q2" s="11"/>
    </row>
    <row r="3" spans="2:20" ht="31.5" customHeight="1" x14ac:dyDescent="0.25">
      <c r="B3" s="169"/>
      <c r="C3" s="174"/>
      <c r="D3" s="174"/>
      <c r="E3" s="170"/>
      <c r="F3" s="171" t="s">
        <v>57</v>
      </c>
      <c r="G3" s="171"/>
      <c r="H3" s="171"/>
      <c r="I3" s="169"/>
      <c r="J3" s="170"/>
      <c r="K3" s="171" t="s">
        <v>25</v>
      </c>
      <c r="L3" s="172"/>
      <c r="M3" s="172"/>
      <c r="N3" s="172"/>
      <c r="O3" s="172"/>
      <c r="P3" s="173"/>
      <c r="Q3" s="173"/>
      <c r="R3" s="173"/>
    </row>
    <row r="4" spans="2:20" s="5" customFormat="1" ht="52.95" customHeight="1" x14ac:dyDescent="0.25">
      <c r="B4" s="18"/>
      <c r="C4" s="19" t="s">
        <v>24</v>
      </c>
      <c r="D4" s="19" t="s">
        <v>23</v>
      </c>
      <c r="E4" s="19" t="s">
        <v>22</v>
      </c>
      <c r="F4" s="20" t="s">
        <v>91</v>
      </c>
      <c r="G4" s="20" t="s">
        <v>92</v>
      </c>
      <c r="H4" s="20" t="s">
        <v>21</v>
      </c>
      <c r="I4" s="19" t="s">
        <v>20</v>
      </c>
      <c r="J4" s="19" t="s">
        <v>19</v>
      </c>
      <c r="K4" s="20" t="s">
        <v>93</v>
      </c>
      <c r="L4" s="20" t="s">
        <v>18</v>
      </c>
      <c r="M4" s="20" t="s">
        <v>17</v>
      </c>
      <c r="N4" s="20" t="s">
        <v>16</v>
      </c>
      <c r="O4" s="20" t="s">
        <v>15</v>
      </c>
      <c r="P4" s="70" t="s">
        <v>14</v>
      </c>
      <c r="Q4" s="70" t="s">
        <v>13</v>
      </c>
      <c r="R4" s="111" t="s">
        <v>12</v>
      </c>
    </row>
    <row r="5" spans="2:20" s="5" customFormat="1" ht="198.6" thickBot="1" x14ac:dyDescent="0.3">
      <c r="B5" s="106">
        <v>1</v>
      </c>
      <c r="C5" s="96" t="s">
        <v>89</v>
      </c>
      <c r="D5" s="95" t="s">
        <v>122</v>
      </c>
      <c r="E5" s="95" t="s">
        <v>90</v>
      </c>
      <c r="F5" s="97">
        <v>4</v>
      </c>
      <c r="G5" s="97">
        <v>4</v>
      </c>
      <c r="H5" s="98">
        <f t="shared" ref="H5:H10" si="0">SUM(F5*G5)</f>
        <v>16</v>
      </c>
      <c r="I5" s="95" t="s">
        <v>138</v>
      </c>
      <c r="J5" s="95" t="s">
        <v>96</v>
      </c>
      <c r="K5" s="97">
        <v>3</v>
      </c>
      <c r="L5" s="97"/>
      <c r="M5" s="97">
        <v>3</v>
      </c>
      <c r="N5" s="20"/>
      <c r="O5" s="25">
        <f t="shared" ref="O5:O10" si="1">K5*M5</f>
        <v>9</v>
      </c>
      <c r="P5" s="109" t="s">
        <v>150</v>
      </c>
      <c r="Q5" s="109" t="s">
        <v>123</v>
      </c>
      <c r="R5" s="110" t="s">
        <v>97</v>
      </c>
    </row>
    <row r="6" spans="2:20" ht="198.6" thickBot="1" x14ac:dyDescent="0.3">
      <c r="B6" s="69">
        <v>2</v>
      </c>
      <c r="C6" s="21" t="s">
        <v>89</v>
      </c>
      <c r="D6" s="95" t="s">
        <v>124</v>
      </c>
      <c r="E6" s="71" t="s">
        <v>84</v>
      </c>
      <c r="F6" s="17">
        <v>5</v>
      </c>
      <c r="G6" s="17">
        <v>3</v>
      </c>
      <c r="H6" s="23">
        <f t="shared" si="0"/>
        <v>15</v>
      </c>
      <c r="I6" s="24" t="s">
        <v>85</v>
      </c>
      <c r="J6" s="22" t="s">
        <v>139</v>
      </c>
      <c r="K6" s="31">
        <v>4</v>
      </c>
      <c r="L6" s="17">
        <f>IF(K6="very low",1,IF(K6="low",2,IF(K6="medium",3,IF(K6="high",4,5))))</f>
        <v>5</v>
      </c>
      <c r="M6" s="31">
        <v>2</v>
      </c>
      <c r="N6" s="17">
        <f>IF(M6="very low",1,IF(M6="low",2,IF(M6="medium",3,IF(M6="high",4,5))))</f>
        <v>5</v>
      </c>
      <c r="O6" s="25">
        <f t="shared" si="1"/>
        <v>8</v>
      </c>
      <c r="P6" s="95" t="s">
        <v>98</v>
      </c>
      <c r="Q6" s="109" t="s">
        <v>125</v>
      </c>
      <c r="R6" s="112" t="s">
        <v>97</v>
      </c>
    </row>
    <row r="7" spans="2:20" ht="172.2" thickBot="1" x14ac:dyDescent="0.3">
      <c r="B7" s="69">
        <v>3</v>
      </c>
      <c r="C7" s="92" t="s">
        <v>89</v>
      </c>
      <c r="D7" s="95" t="s">
        <v>126</v>
      </c>
      <c r="E7" s="92" t="s">
        <v>86</v>
      </c>
      <c r="F7" s="17">
        <v>4</v>
      </c>
      <c r="G7" s="17">
        <v>3</v>
      </c>
      <c r="H7" s="23">
        <f t="shared" si="0"/>
        <v>12</v>
      </c>
      <c r="I7" s="24" t="s">
        <v>87</v>
      </c>
      <c r="J7" s="24" t="s">
        <v>100</v>
      </c>
      <c r="K7" s="31">
        <v>4</v>
      </c>
      <c r="L7" s="17">
        <f>IF(K7="very low",1,IF(K7="low",2,IF(K7="medium",3,IF(K7="high",4,5))))</f>
        <v>5</v>
      </c>
      <c r="M7" s="31">
        <v>3</v>
      </c>
      <c r="N7" s="17">
        <f>IF(M7="very low",1,IF(M7="low",2,IF(M7="medium",3,IF(M7="high",4,5))))</f>
        <v>5</v>
      </c>
      <c r="O7" s="23">
        <f t="shared" si="1"/>
        <v>12</v>
      </c>
      <c r="P7" s="95" t="s">
        <v>99</v>
      </c>
      <c r="Q7" s="95" t="s">
        <v>124</v>
      </c>
      <c r="R7" s="112" t="s">
        <v>97</v>
      </c>
    </row>
    <row r="8" spans="2:20" ht="238.2" thickBot="1" x14ac:dyDescent="0.3">
      <c r="B8" s="69">
        <v>4</v>
      </c>
      <c r="C8" s="92" t="s">
        <v>89</v>
      </c>
      <c r="D8" s="21" t="s">
        <v>126</v>
      </c>
      <c r="E8" s="92" t="s">
        <v>67</v>
      </c>
      <c r="F8" s="17">
        <v>3</v>
      </c>
      <c r="G8" s="17">
        <v>4</v>
      </c>
      <c r="H8" s="23">
        <f t="shared" si="0"/>
        <v>12</v>
      </c>
      <c r="I8" s="24" t="s">
        <v>142</v>
      </c>
      <c r="J8" s="95" t="s">
        <v>101</v>
      </c>
      <c r="K8" s="31">
        <v>3</v>
      </c>
      <c r="L8" s="17">
        <f>IF(K8="very low",1,IF(K8="low",2,IF(K8="medium",3,IF(K8="high",4,5))))</f>
        <v>5</v>
      </c>
      <c r="M8" s="31">
        <v>3</v>
      </c>
      <c r="N8" s="17">
        <f>IF(M8="very low",1,IF(M8="low",2,IF(M8="medium",3,IF(M8="high",4,5))))</f>
        <v>5</v>
      </c>
      <c r="O8" s="26">
        <f t="shared" si="1"/>
        <v>9</v>
      </c>
      <c r="P8" s="27"/>
      <c r="Q8" s="114" t="s">
        <v>125</v>
      </c>
      <c r="R8" s="112" t="s">
        <v>97</v>
      </c>
    </row>
    <row r="9" spans="2:20" ht="330.6" thickBot="1" x14ac:dyDescent="0.3">
      <c r="B9" s="69">
        <v>5</v>
      </c>
      <c r="C9" s="21" t="s">
        <v>11</v>
      </c>
      <c r="D9" s="104" t="s">
        <v>143</v>
      </c>
      <c r="E9" s="92" t="s">
        <v>68</v>
      </c>
      <c r="F9" s="17">
        <v>3</v>
      </c>
      <c r="G9" s="17">
        <v>3</v>
      </c>
      <c r="H9" s="25">
        <f t="shared" si="0"/>
        <v>9</v>
      </c>
      <c r="I9" s="24" t="s">
        <v>103</v>
      </c>
      <c r="J9" s="95" t="s">
        <v>140</v>
      </c>
      <c r="K9" s="32">
        <v>2</v>
      </c>
      <c r="L9" s="17">
        <f>IF(K9="very low",1,IF(K9="low",2,IF(K9="medium",3,IF(K9="high",4,5))))</f>
        <v>5</v>
      </c>
      <c r="M9" s="32">
        <v>2</v>
      </c>
      <c r="N9" s="17">
        <f>IF(M9="very low",1,IF(M9="low",2,IF(M9="medium",3,IF(M9="high",4,5))))</f>
        <v>5</v>
      </c>
      <c r="O9" s="23">
        <f t="shared" si="1"/>
        <v>4</v>
      </c>
      <c r="P9" s="113" t="s">
        <v>146</v>
      </c>
      <c r="Q9" s="37" t="s">
        <v>102</v>
      </c>
      <c r="R9" s="112" t="s">
        <v>97</v>
      </c>
    </row>
    <row r="10" spans="2:20" ht="225" thickBot="1" x14ac:dyDescent="0.3">
      <c r="B10" s="105">
        <v>6</v>
      </c>
      <c r="C10" s="104" t="s">
        <v>59</v>
      </c>
      <c r="D10" s="99" t="s">
        <v>122</v>
      </c>
      <c r="E10" s="104" t="s">
        <v>104</v>
      </c>
      <c r="F10" s="103">
        <v>3</v>
      </c>
      <c r="G10" s="103">
        <v>3</v>
      </c>
      <c r="H10" s="100">
        <f t="shared" si="0"/>
        <v>9</v>
      </c>
      <c r="I10" s="101" t="s">
        <v>151</v>
      </c>
      <c r="J10" s="102" t="s">
        <v>105</v>
      </c>
      <c r="K10" s="103">
        <v>2</v>
      </c>
      <c r="L10" s="103">
        <f>IF(K10="very low",1,IF(K10="low",2,IF(K10="medium",3,IF(K10="high",4,5))))</f>
        <v>5</v>
      </c>
      <c r="M10" s="103">
        <v>3</v>
      </c>
      <c r="N10" s="103">
        <f>IF(M10="very low",1,IF(M10="low",2,IF(M10="medium",3,IF(M10="high",4,5))))</f>
        <v>5</v>
      </c>
      <c r="O10" s="100">
        <f t="shared" si="1"/>
        <v>6</v>
      </c>
      <c r="P10" s="99" t="s">
        <v>109</v>
      </c>
      <c r="Q10" s="99" t="s">
        <v>106</v>
      </c>
      <c r="R10" s="116" t="s">
        <v>97</v>
      </c>
      <c r="T10" s="115"/>
    </row>
    <row r="11" spans="2:20" ht="132.6" thickBot="1" x14ac:dyDescent="0.3">
      <c r="B11" s="72">
        <v>7</v>
      </c>
      <c r="C11" s="21" t="s">
        <v>88</v>
      </c>
      <c r="D11" s="28" t="s">
        <v>124</v>
      </c>
      <c r="E11" s="92" t="s">
        <v>69</v>
      </c>
      <c r="F11" s="17">
        <v>3</v>
      </c>
      <c r="G11" s="79">
        <v>4</v>
      </c>
      <c r="H11" s="29">
        <f t="shared" ref="H11:H16" si="2">SUM(F11*G11)</f>
        <v>12</v>
      </c>
      <c r="I11" s="30" t="s">
        <v>144</v>
      </c>
      <c r="J11" s="126" t="s">
        <v>107</v>
      </c>
      <c r="K11" s="31">
        <v>2</v>
      </c>
      <c r="L11" s="17">
        <f t="shared" ref="L11:L16" si="3">IF(K11="very low",1,IF(K11="low",2,IF(K11="medium",3,IF(K11="high",4,5))))</f>
        <v>5</v>
      </c>
      <c r="M11" s="31">
        <v>2</v>
      </c>
      <c r="N11" s="29">
        <f t="shared" ref="N11:N16" si="4">IF(M11="very low",1,IF(M11="low",2,IF(M11="medium",3,IF(M11="high",4,5))))</f>
        <v>5</v>
      </c>
      <c r="O11" s="29">
        <f t="shared" ref="O11:O16" si="5">K11*M11</f>
        <v>4</v>
      </c>
      <c r="P11" s="22" t="s">
        <v>108</v>
      </c>
      <c r="Q11" s="39" t="s">
        <v>126</v>
      </c>
      <c r="R11" s="117" t="s">
        <v>97</v>
      </c>
    </row>
    <row r="12" spans="2:20" ht="264.60000000000002" thickBot="1" x14ac:dyDescent="0.3">
      <c r="B12" s="72">
        <v>8</v>
      </c>
      <c r="C12" s="40" t="s">
        <v>11</v>
      </c>
      <c r="D12" s="28" t="s">
        <v>124</v>
      </c>
      <c r="E12" s="92" t="s">
        <v>70</v>
      </c>
      <c r="F12" s="17">
        <v>4</v>
      </c>
      <c r="G12" s="17">
        <v>4</v>
      </c>
      <c r="H12" s="23">
        <f t="shared" si="2"/>
        <v>16</v>
      </c>
      <c r="I12" s="125" t="s">
        <v>148</v>
      </c>
      <c r="J12" s="135" t="s">
        <v>149</v>
      </c>
      <c r="K12" s="31">
        <v>3</v>
      </c>
      <c r="L12" s="17">
        <f t="shared" si="3"/>
        <v>5</v>
      </c>
      <c r="M12" s="31">
        <v>3</v>
      </c>
      <c r="N12" s="17">
        <f t="shared" si="4"/>
        <v>5</v>
      </c>
      <c r="O12" s="23">
        <f t="shared" si="5"/>
        <v>9</v>
      </c>
      <c r="P12" s="22" t="s">
        <v>112</v>
      </c>
      <c r="Q12" s="39" t="s">
        <v>127</v>
      </c>
      <c r="R12" s="117" t="s">
        <v>97</v>
      </c>
      <c r="S12" s="9"/>
    </row>
    <row r="13" spans="2:20" ht="172.2" thickBot="1" x14ac:dyDescent="0.3">
      <c r="B13" s="72">
        <v>9</v>
      </c>
      <c r="C13" s="92" t="s">
        <v>89</v>
      </c>
      <c r="D13" s="22" t="s">
        <v>126</v>
      </c>
      <c r="E13" s="92" t="s">
        <v>113</v>
      </c>
      <c r="F13" s="17">
        <v>3</v>
      </c>
      <c r="G13" s="17">
        <v>3</v>
      </c>
      <c r="H13" s="17">
        <f t="shared" si="2"/>
        <v>9</v>
      </c>
      <c r="I13" s="125" t="s">
        <v>114</v>
      </c>
      <c r="J13" s="125" t="s">
        <v>145</v>
      </c>
      <c r="K13" s="31">
        <v>3</v>
      </c>
      <c r="L13" s="17">
        <f t="shared" si="3"/>
        <v>5</v>
      </c>
      <c r="M13" s="31">
        <v>3</v>
      </c>
      <c r="N13" s="17">
        <f t="shared" si="4"/>
        <v>5</v>
      </c>
      <c r="O13" s="17">
        <f t="shared" si="5"/>
        <v>9</v>
      </c>
      <c r="P13" s="124" t="s">
        <v>100</v>
      </c>
      <c r="Q13" s="74" t="s">
        <v>123</v>
      </c>
      <c r="R13" s="117" t="s">
        <v>97</v>
      </c>
      <c r="S13" s="9"/>
    </row>
    <row r="14" spans="2:20" ht="172.2" thickBot="1" x14ac:dyDescent="0.3">
      <c r="B14" s="73">
        <v>10</v>
      </c>
      <c r="C14" s="21" t="s">
        <v>11</v>
      </c>
      <c r="D14" s="28" t="s">
        <v>126</v>
      </c>
      <c r="E14" s="92" t="s">
        <v>71</v>
      </c>
      <c r="F14" s="17">
        <v>2</v>
      </c>
      <c r="G14" s="17">
        <v>3</v>
      </c>
      <c r="H14" s="17">
        <f t="shared" si="2"/>
        <v>6</v>
      </c>
      <c r="I14" s="125" t="s">
        <v>115</v>
      </c>
      <c r="J14" s="38" t="s">
        <v>116</v>
      </c>
      <c r="K14" s="31">
        <v>2</v>
      </c>
      <c r="L14" s="17">
        <f t="shared" si="3"/>
        <v>5</v>
      </c>
      <c r="M14" s="31">
        <v>2</v>
      </c>
      <c r="N14" s="17">
        <f t="shared" si="4"/>
        <v>5</v>
      </c>
      <c r="O14" s="17">
        <f t="shared" si="5"/>
        <v>4</v>
      </c>
      <c r="P14" s="27" t="s">
        <v>117</v>
      </c>
      <c r="Q14" s="126" t="s">
        <v>126</v>
      </c>
      <c r="R14" s="116" t="s">
        <v>97</v>
      </c>
      <c r="S14" s="9"/>
    </row>
    <row r="15" spans="2:20" s="83" customFormat="1" ht="198.6" thickBot="1" x14ac:dyDescent="0.3">
      <c r="B15" s="80">
        <v>11</v>
      </c>
      <c r="C15" s="81" t="s">
        <v>59</v>
      </c>
      <c r="D15" s="80" t="s">
        <v>128</v>
      </c>
      <c r="E15" s="80" t="s">
        <v>72</v>
      </c>
      <c r="F15" s="82">
        <v>3</v>
      </c>
      <c r="G15" s="82">
        <v>3</v>
      </c>
      <c r="H15" s="75">
        <f t="shared" si="2"/>
        <v>9</v>
      </c>
      <c r="I15" s="130" t="s">
        <v>119</v>
      </c>
      <c r="J15" s="80" t="s">
        <v>120</v>
      </c>
      <c r="K15" s="82">
        <v>2</v>
      </c>
      <c r="L15" s="82">
        <f t="shared" si="3"/>
        <v>5</v>
      </c>
      <c r="M15" s="82">
        <v>2</v>
      </c>
      <c r="N15" s="82">
        <f t="shared" si="4"/>
        <v>5</v>
      </c>
      <c r="O15" s="75">
        <f t="shared" si="5"/>
        <v>4</v>
      </c>
      <c r="P15" s="80" t="s">
        <v>121</v>
      </c>
      <c r="Q15" s="129" t="s">
        <v>128</v>
      </c>
      <c r="R15" s="116" t="s">
        <v>97</v>
      </c>
    </row>
    <row r="16" spans="2:20" s="7" customFormat="1" ht="277.8" thickBot="1" x14ac:dyDescent="0.3">
      <c r="B16" s="107">
        <v>12</v>
      </c>
      <c r="C16" s="91" t="s">
        <v>11</v>
      </c>
      <c r="D16" s="80" t="s">
        <v>102</v>
      </c>
      <c r="E16" s="81" t="s">
        <v>147</v>
      </c>
      <c r="F16" s="89">
        <v>5</v>
      </c>
      <c r="G16" s="89">
        <v>4</v>
      </c>
      <c r="H16" s="87">
        <f t="shared" si="2"/>
        <v>20</v>
      </c>
      <c r="I16" s="130" t="s">
        <v>141</v>
      </c>
      <c r="J16" s="81" t="s">
        <v>130</v>
      </c>
      <c r="K16" s="89">
        <v>4</v>
      </c>
      <c r="L16" s="88">
        <f t="shared" si="3"/>
        <v>5</v>
      </c>
      <c r="M16" s="89">
        <v>3</v>
      </c>
      <c r="N16" s="89">
        <f t="shared" si="4"/>
        <v>5</v>
      </c>
      <c r="O16" s="87">
        <f t="shared" si="5"/>
        <v>12</v>
      </c>
      <c r="P16" s="80" t="s">
        <v>129</v>
      </c>
      <c r="Q16" s="81" t="s">
        <v>102</v>
      </c>
      <c r="R16" s="117" t="s">
        <v>97</v>
      </c>
    </row>
    <row r="17" spans="2:18" s="122" customFormat="1" ht="158.4" x14ac:dyDescent="0.25">
      <c r="B17" s="107">
        <v>13</v>
      </c>
      <c r="C17" s="134" t="s">
        <v>11</v>
      </c>
      <c r="D17" s="129" t="s">
        <v>124</v>
      </c>
      <c r="E17" s="130" t="s">
        <v>134</v>
      </c>
      <c r="F17" s="132">
        <v>4</v>
      </c>
      <c r="G17" s="132">
        <v>4</v>
      </c>
      <c r="H17" s="123">
        <f t="shared" ref="H17" si="6">SUM(F17*G17)</f>
        <v>16</v>
      </c>
      <c r="I17" s="130" t="s">
        <v>131</v>
      </c>
      <c r="J17" s="130" t="s">
        <v>132</v>
      </c>
      <c r="K17" s="132">
        <v>3</v>
      </c>
      <c r="L17" s="131">
        <f t="shared" ref="L17" si="7">IF(K17="very low",1,IF(K17="low",2,IF(K17="medium",3,IF(K17="high",4,5))))</f>
        <v>5</v>
      </c>
      <c r="M17" s="132">
        <v>2</v>
      </c>
      <c r="N17" s="132">
        <f t="shared" ref="N17" si="8">IF(M17="very low",1,IF(M17="low",2,IF(M17="medium",3,IF(M17="high",4,5))))</f>
        <v>5</v>
      </c>
      <c r="O17" s="123">
        <f t="shared" ref="O17" si="9">K17*M17</f>
        <v>6</v>
      </c>
      <c r="P17" s="129" t="s">
        <v>133</v>
      </c>
      <c r="Q17" s="130" t="s">
        <v>126</v>
      </c>
      <c r="R17" s="117" t="s">
        <v>97</v>
      </c>
    </row>
    <row r="18" spans="2:18" s="7" customFormat="1" x14ac:dyDescent="0.25">
      <c r="N18" s="8"/>
    </row>
    <row r="19" spans="2:18" s="7" customFormat="1" x14ac:dyDescent="0.25">
      <c r="N19" s="8"/>
    </row>
    <row r="20" spans="2:18" s="7" customFormat="1" x14ac:dyDescent="0.25">
      <c r="N20" s="8"/>
    </row>
    <row r="21" spans="2:18" x14ac:dyDescent="0.25">
      <c r="K21" s="6"/>
      <c r="Q21" s="5"/>
    </row>
    <row r="25" spans="2:18" x14ac:dyDescent="0.25">
      <c r="K25" s="22"/>
    </row>
  </sheetData>
  <mergeCells count="5">
    <mergeCell ref="I3:J3"/>
    <mergeCell ref="F3:H3"/>
    <mergeCell ref="K3:O3"/>
    <mergeCell ref="P3:R3"/>
    <mergeCell ref="B3:E3"/>
  </mergeCells>
  <conditionalFormatting sqref="H6:H15 O6:O15">
    <cfRule type="cellIs" dxfId="20" priority="28" operator="between">
      <formula>15</formula>
      <formula>25</formula>
    </cfRule>
    <cfRule type="cellIs" dxfId="19" priority="29" operator="between">
      <formula>6</formula>
      <formula>14</formula>
    </cfRule>
    <cfRule type="cellIs" dxfId="18" priority="30" operator="between">
      <formula>1</formula>
      <formula>5</formula>
    </cfRule>
  </conditionalFormatting>
  <conditionalFormatting sqref="H16">
    <cfRule type="cellIs" dxfId="17" priority="19" operator="between">
      <formula>15</formula>
      <formula>25</formula>
    </cfRule>
    <cfRule type="cellIs" dxfId="16" priority="20" operator="between">
      <formula>6</formula>
      <formula>14</formula>
    </cfRule>
    <cfRule type="cellIs" dxfId="15" priority="21" operator="between">
      <formula>1</formula>
      <formula>5</formula>
    </cfRule>
  </conditionalFormatting>
  <conditionalFormatting sqref="O16">
    <cfRule type="cellIs" dxfId="14" priority="16" operator="between">
      <formula>15</formula>
      <formula>25</formula>
    </cfRule>
    <cfRule type="cellIs" dxfId="13" priority="17" operator="between">
      <formula>6</formula>
      <formula>14</formula>
    </cfRule>
    <cfRule type="cellIs" dxfId="12" priority="18" operator="between">
      <formula>1</formula>
      <formula>5</formula>
    </cfRule>
  </conditionalFormatting>
  <conditionalFormatting sqref="H5">
    <cfRule type="cellIs" dxfId="11" priority="10" operator="between">
      <formula>15</formula>
      <formula>25</formula>
    </cfRule>
    <cfRule type="cellIs" dxfId="10" priority="11" operator="between">
      <formula>6</formula>
      <formula>14</formula>
    </cfRule>
    <cfRule type="cellIs" dxfId="9" priority="12" operator="between">
      <formula>1</formula>
      <formula>5</formula>
    </cfRule>
  </conditionalFormatting>
  <conditionalFormatting sqref="O5">
    <cfRule type="cellIs" dxfId="8" priority="7" operator="between">
      <formula>15</formula>
      <formula>25</formula>
    </cfRule>
    <cfRule type="cellIs" dxfId="7" priority="8" operator="between">
      <formula>6</formula>
      <formula>14</formula>
    </cfRule>
    <cfRule type="cellIs" dxfId="6" priority="9" operator="between">
      <formula>1</formula>
      <formula>5</formula>
    </cfRule>
  </conditionalFormatting>
  <conditionalFormatting sqref="H17">
    <cfRule type="cellIs" dxfId="5" priority="4" operator="between">
      <formula>15</formula>
      <formula>25</formula>
    </cfRule>
    <cfRule type="cellIs" dxfId="4" priority="5" operator="between">
      <formula>6</formula>
      <formula>14</formula>
    </cfRule>
    <cfRule type="cellIs" dxfId="3" priority="6" operator="between">
      <formula>1</formula>
      <formula>5</formula>
    </cfRule>
  </conditionalFormatting>
  <conditionalFormatting sqref="O17">
    <cfRule type="cellIs" dxfId="2" priority="1" operator="between">
      <formula>15</formula>
      <formula>25</formula>
    </cfRule>
    <cfRule type="cellIs" dxfId="1" priority="2" operator="between">
      <formula>6</formula>
      <formula>14</formula>
    </cfRule>
    <cfRule type="cellIs" dxfId="0" priority="3" operator="between">
      <formula>1</formula>
      <formula>5</formula>
    </cfRule>
  </conditionalFormatting>
  <dataValidations count="1">
    <dataValidation type="list" allowBlank="1" showInputMessage="1" showErrorMessage="1" sqref="M6:M14 K6:K14" xr:uid="{00000000-0002-0000-0200-000000000000}">
      <formula1>Imp</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9F05F81805A34093C3CEEE885D08AC" ma:contentTypeVersion="12" ma:contentTypeDescription="Create a new document." ma:contentTypeScope="" ma:versionID="50d5b03f5ba40a514fbf51b3d8658ecf">
  <xsd:schema xmlns:xsd="http://www.w3.org/2001/XMLSchema" xmlns:xs="http://www.w3.org/2001/XMLSchema" xmlns:p="http://schemas.microsoft.com/office/2006/metadata/properties" xmlns:ns2="123cef33-877e-46da-bb6d-c3d2dae92298" xmlns:ns3="4c0fc6d1-1ff6-4501-9111-f8704c4ff172" targetNamespace="http://schemas.microsoft.com/office/2006/metadata/properties" ma:root="true" ma:fieldsID="25d5e8376d02f0030fa9254df3644310" ns2:_="" ns3:_="">
    <xsd:import namespace="123cef33-877e-46da-bb6d-c3d2dae92298"/>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ef33-877e-46da-bb6d-c3d2dae92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B6F983-A0A2-4AE2-A47D-3C7DE576B0DD}">
  <ds:schemaRefs>
    <ds:schemaRef ds:uri="http://purl.org/dc/elements/1.1/"/>
    <ds:schemaRef ds:uri="http://schemas.microsoft.com/office/2006/metadata/properties"/>
    <ds:schemaRef ds:uri="4c0fc6d1-1ff6-4501-9111-f8704c4ff172"/>
    <ds:schemaRef ds:uri="http://purl.org/dc/terms/"/>
    <ds:schemaRef ds:uri="http://schemas.openxmlformats.org/package/2006/metadata/core-properties"/>
    <ds:schemaRef ds:uri="123cef33-877e-46da-bb6d-c3d2dae92298"/>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5FDC51C-5064-494F-9120-648157BEA5AD}">
  <ds:schemaRefs>
    <ds:schemaRef ds:uri="http://schemas.microsoft.com/sharepoint/v3/contenttype/forms"/>
  </ds:schemaRefs>
</ds:datastoreItem>
</file>

<file path=customXml/itemProps3.xml><?xml version="1.0" encoding="utf-8"?>
<ds:datastoreItem xmlns:ds="http://schemas.openxmlformats.org/officeDocument/2006/customXml" ds:itemID="{4FD8B1BC-1C7E-481F-9745-7B88F8E9B9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ef33-877e-46da-bb6d-c3d2dae92298"/>
    <ds:schemaRef ds:uri="4c0fc6d1-1ff6-4501-9111-f8704c4ff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Scoring matrix</vt:lpstr>
      <vt:lpstr>Risk heat map </vt:lpstr>
      <vt:lpstr>Risk and mitigation register</vt:lpstr>
      <vt:lpstr>'Scoring matrix'!Print_Area</vt:lpstr>
    </vt:vector>
  </TitlesOfParts>
  <Company>Norfolk Fire and Rescue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aspins</dc:creator>
  <cp:lastModifiedBy>Clair Alcock</cp:lastModifiedBy>
  <cp:lastPrinted>2020-01-15T13:27:48Z</cp:lastPrinted>
  <dcterms:created xsi:type="dcterms:W3CDTF">2019-04-24T09:50:05Z</dcterms:created>
  <dcterms:modified xsi:type="dcterms:W3CDTF">2021-03-17T09:20:45Z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0x010100D89F05F81805A34093C3CEEE885D08AC</vt:lpwstr>
  </property>
</Properties>
</file>